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OBRAS CONTRATADAS 2019" sheetId="1" r:id="rId1"/>
  </sheets>
  <externalReferences>
    <externalReference r:id="rId4"/>
  </externalReferences>
  <definedNames>
    <definedName name="a">#REF!</definedName>
    <definedName name="aa">#REF!</definedName>
    <definedName name="area">#REF!</definedName>
    <definedName name="_xlnm.Print_Area" localSheetId="0">'OBRAS CONTRATADAS 2019'!$A$1:$O$52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sss">#REF!</definedName>
    <definedName name="sssss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totalpresupuestoprimeramoneda">#REF!</definedName>
    <definedName name="totalpresupuestosegundamoneda">#REF!</definedName>
  </definedNames>
  <calcPr fullCalcOnLoad="1"/>
</workbook>
</file>

<file path=xl/sharedStrings.xml><?xml version="1.0" encoding="utf-8"?>
<sst xmlns="http://schemas.openxmlformats.org/spreadsheetml/2006/main" count="176" uniqueCount="95">
  <si>
    <t>P R O G R A M A C I O N</t>
  </si>
  <si>
    <t>OBRA</t>
  </si>
  <si>
    <t>ZONA</t>
  </si>
  <si>
    <t>MONTO PROGRAMADO</t>
  </si>
  <si>
    <t>MONTO EJECUTADO</t>
  </si>
  <si>
    <t>MODALIDAD DE EJECUCION</t>
  </si>
  <si>
    <t>APROBADA EN COMITÉ DE ADQUISICIONES</t>
  </si>
  <si>
    <t>FECHA DE CONTRATO</t>
  </si>
  <si>
    <t>EMPRESA</t>
  </si>
  <si>
    <t>REPRESENTANTE</t>
  </si>
  <si>
    <t>NO. DE CONTRATO</t>
  </si>
  <si>
    <t>FECHA DE INICIO</t>
  </si>
  <si>
    <t>FECHA DE TERMINO</t>
  </si>
  <si>
    <t>DIAS</t>
  </si>
  <si>
    <t>%</t>
  </si>
  <si>
    <t xml:space="preserve">PROGRAMA </t>
  </si>
  <si>
    <t>STATUS DE OBRA</t>
  </si>
  <si>
    <t>ARRENDAMIENTOS DE VEHICULO PARA SUPERVICION DE OBRAS FAIS ( EQUIBALE A $ 461,379.66) 3% DE LA APORTACION TOTAL DE EL EJERACIO 2019</t>
  </si>
  <si>
    <t>Caminos</t>
  </si>
  <si>
    <t>Administración Directa</t>
  </si>
  <si>
    <t>SI</t>
  </si>
  <si>
    <t>EN PROCESO</t>
  </si>
  <si>
    <t>NISSAN RANCAHUA</t>
  </si>
  <si>
    <t>FAIS 2019</t>
  </si>
  <si>
    <t>Allende</t>
  </si>
  <si>
    <t>Contrato por invitacion a tres empresas</t>
  </si>
  <si>
    <t>001/2018/OPyDU/Tecalitlán</t>
  </si>
  <si>
    <t>PERFORACION EXPLORATORIA DE POZO PROFUNDO PARA EL ABASTECIMIENTO DE AGUA POTABLE, UBICADO EN LOS TERRENOS DEL POLIDEPORTIVO EN LA CABECERA MUNICIPAL DE TECALITLAN, JALISCO.</t>
  </si>
  <si>
    <t>TECALITLAN</t>
  </si>
  <si>
    <t>Contrato por asignación directa</t>
  </si>
  <si>
    <t xml:space="preserve">TERMINADA </t>
  </si>
  <si>
    <t>DESARROLLADORA ASSA SA DE CV</t>
  </si>
  <si>
    <t>ING. ANTONIO CHAVEZ RAMIREZ</t>
  </si>
  <si>
    <t>001/2019</t>
  </si>
  <si>
    <t>EQUIPAMIENTO DE  POZO PROFUNDO PARA EL ABASTECIMIENTO DE AGUA POTABLE, UBICADO EN LOS TERRENOS DEL POLIDEPORTIVO EN LA CABECERA MUNICIPAL DE TECALITLAN, JALISCO.</t>
  </si>
  <si>
    <t>002/2019</t>
  </si>
  <si>
    <t>VA</t>
  </si>
  <si>
    <t>90 % AVANCE</t>
  </si>
  <si>
    <t>003/2019</t>
  </si>
  <si>
    <t>EQUIPAMIENTO DE  POZO PROFUNDO PARA EL ABASTECIMIENTO DE AGUA POTABLE, UBICADOEN PREDIO LA QUINTA EN LA CABECERA MUNICIPAL DE TECALITLAN, JALISCO.</t>
  </si>
  <si>
    <t>NO</t>
  </si>
  <si>
    <t>NO INICIADA</t>
  </si>
  <si>
    <t>004/2019</t>
  </si>
  <si>
    <t>CONCLUSION DE COLECTOR GENERAL DE AGUAS RESIDUALES EN LA LOCALIDAD D AHUIJULLO, MUNICIPIO DE TECALITLAN</t>
  </si>
  <si>
    <t>60 % AVANCE</t>
  </si>
  <si>
    <t>SALVADOR RIVERA PLAZOLA</t>
  </si>
  <si>
    <t>005/2019</t>
  </si>
  <si>
    <t>CONSTRUCCION DE 3000 M2 DE PISO FIRME EN EL MUNICIPIO DE TECALITLAN</t>
  </si>
  <si>
    <t>TERMIANDA Y OPERANDO</t>
  </si>
  <si>
    <t>006/2019</t>
  </si>
  <si>
    <t>SUMINISTRO DE  300 CALENTADORES SOLARES MARCA SOLAR HOUSE DE ACERO INOXIDABLE DE 12 TUBOS CON CAPACIDAD DE 150 LITROS CON GARANTIA DE 5 AÑOS Y VIDA UTIL DE 30 AÑOS, PARA DIVERSAS LOCALIDADES DEL MUNICIPIO DE TECALITLAN, JALISCO</t>
  </si>
  <si>
    <t>TERMINADA Y OPERANDO</t>
  </si>
  <si>
    <t>IMPORTADORA GOLEM S.A. DE C.V.</t>
  </si>
  <si>
    <t>007/2019</t>
  </si>
  <si>
    <t>FAIS 2020</t>
  </si>
  <si>
    <t>REHABILITACION DE RED DE AGUA POTABLE Y RED DE DRENAJE EN LA CALLE PROL. COLOSIO ENTRE CALLE LEONOR GOMEZ Y CALLE NACIONAL MONTE DE PIEDAD EN LA CABECERA MUNICIPAL DE TECALITLAN, JALISCO.</t>
  </si>
  <si>
    <t>ARKANA CONSTRUCCIONES SA DE CV</t>
  </si>
  <si>
    <t>ARQ. ADAN CONTRERAS HORTA</t>
  </si>
  <si>
    <t>008/2019</t>
  </si>
  <si>
    <t>REHABILITACION DE RED DE AGUA POTABLE Y RED DE DRENAJE EN LA CALLE NIGROMANTE ENTRE CALLE MADERO Y CALLE OCAMPO DE LA CABECERA MUNICIPAL DE TECALITLAN, JALISCO.</t>
  </si>
  <si>
    <t>009/2019</t>
  </si>
  <si>
    <t>CONSTRUCCION DE  CANALIZACION  DE AGUA POTABLE PARA LA LOCALIDAD DE EL RAYO, MUNICIPIO DE TECALITLAN, JALISCO.</t>
  </si>
  <si>
    <t>invitacion a cuando menos 3 personas</t>
  </si>
  <si>
    <t>30 % AVANCE</t>
  </si>
  <si>
    <t>010/2019</t>
  </si>
  <si>
    <t>SUMINISTRO Y COLOCACION DE 15 TRASNFORMADORES PARA LA LOCALIDAD DE EL TIGRE EN SUS DOS ETAPAS, EN EL MUNICIPIO DE TECALITLAN.</t>
  </si>
  <si>
    <t>GRUPO ISEE INGENIERIA Y SOLUCIONES EN ENERGIA ELECTRICA S.A DE C.V.</t>
  </si>
  <si>
    <t>ING. SALVADOR GUZMAN</t>
  </si>
  <si>
    <t>011/2019</t>
  </si>
  <si>
    <t>“REPOSICION  DE 45 CALENTADORES DESTRUIDOS PARA LA LOCALIDAD DE AHUIJULLO, MUNICIPIO DE TECALITLAN, JALISCO”</t>
  </si>
  <si>
    <t>EFRAIN RIOS REYES</t>
  </si>
  <si>
    <t>012/2019</t>
  </si>
  <si>
    <t>REMODELACION DE SANITARIOS EN LA ESCUELA PRIMARIA DE LA LOCALIDAD DE SANTIAGO</t>
  </si>
  <si>
    <t>013/2019</t>
  </si>
  <si>
    <t xml:space="preserve">CONSTRUCCION DE BARDA PERIMETRAL EN EL JARDIN DE NIÑOS NETZAHUATCOYOTL EN LA CABECERA MUNICIPAL DE TECALITLAN. </t>
  </si>
  <si>
    <t>ING. JOSE LUIS RAMIREZ RAMIREZ</t>
  </si>
  <si>
    <t>014/2019</t>
  </si>
  <si>
    <t>PAVIMENTACION EN CONCRETO HIDRAULICO , MACHUELOS Y BANQUETAS EN LA CALLE PROL. COLOSIO ENTRE CALLE LEONOR GOMEZ Y CALLE NACIONAL MONTE DE PIEDAD EN LA CABECERA MUNICIPAL DE TECALITLAN, JALISCO.</t>
  </si>
  <si>
    <t>015/2019</t>
  </si>
  <si>
    <t>PAVIMENTACION EN CONCRETO HIDRAULICO , MACHUELOS Y BANQUETAS ,  EN LA CALLE NIGROMANTE ENTRE CALLE MADERO Y CALLE OCAMPO DE LA CABECERA MUNICIPAL DE TECALITLAN, JALISCO.</t>
  </si>
  <si>
    <t xml:space="preserve"> </t>
  </si>
  <si>
    <t>016/2019</t>
  </si>
  <si>
    <t>REPARACION Y MANTENIMIENTO DE 200 KM DE BRECHAS GENERALES EN DIVERSAS LOCALIDADES EN EL MUNICIPIO DE TECALITLAN, JALISCO </t>
  </si>
  <si>
    <t>ABRIL SOLUCIONES S.A DE C.V.</t>
  </si>
  <si>
    <t>017/2019</t>
  </si>
  <si>
    <t>CONEXIÓN DE LINEA DE AGUA POTABLE DE POZO POLIDEPORTIVO A TANQUE DE AGUA LAZARO CARDENAS EN LA CABECERA MUNICIPAL DE TECALITLAN, JALISCO</t>
  </si>
  <si>
    <t>018/2019</t>
  </si>
  <si>
    <t>CONEXIÓN DE LINEA DE AGUA POTABLE DE POZO PROFUNDO UBICADO EN PREDIO LA QUINTA A LINEA DE DISTRIBUCION GENERAL MUNICIPAL EN LA CABECERA MUNICIPAL DE TECALITLAN, JALISCO</t>
  </si>
  <si>
    <t>019/2019</t>
  </si>
  <si>
    <t>2% DE PRODIM DE LA APORTACION FEDERAL TOTAL ($ 15,972,866.14)</t>
  </si>
  <si>
    <t>020/2019</t>
  </si>
  <si>
    <t>MONTO FAIS 2019</t>
  </si>
  <si>
    <t>CONSTRUCCION DE BARDA PERIMETRAL ETAPA 1 EN CENTRO COMUNITARIO EN LA CABECERA MUNICIPAL DE TECALITLAN, JALISCO.</t>
  </si>
  <si>
    <t>JAIME SOTO ISAIS</t>
  </si>
  <si>
    <t>021/2019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</si>
</sst>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24"/>
      <color indexed="9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sz val="5"/>
      <color indexed="9"/>
      <name val="Arial"/>
      <family val="2"/>
    </font>
    <font>
      <b/>
      <sz val="18"/>
      <color indexed="8"/>
      <name val="Calibri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24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7"/>
      <color theme="0"/>
      <name val="Arial"/>
      <family val="2"/>
    </font>
    <font>
      <sz val="5"/>
      <color theme="0"/>
      <name val="Arial"/>
      <family val="2"/>
    </font>
    <font>
      <b/>
      <sz val="6"/>
      <color theme="0"/>
      <name val="Arial"/>
      <family val="2"/>
    </font>
    <font>
      <b/>
      <sz val="18"/>
      <color theme="1"/>
      <name val="Calibri"/>
      <family val="2"/>
    </font>
    <font>
      <sz val="7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53" fillId="0" borderId="0" xfId="0" applyFont="1" applyAlignment="1">
      <alignment wrapText="1"/>
    </xf>
    <xf numFmtId="44" fontId="53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" fontId="4" fillId="0" borderId="11" xfId="0" applyNumberFormat="1" applyFont="1" applyBorder="1" applyAlignment="1">
      <alignment horizontal="right" vertical="center"/>
    </xf>
    <xf numFmtId="15" fontId="4" fillId="0" borderId="11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9" fontId="4" fillId="8" borderId="11" xfId="54" applyFont="1" applyFill="1" applyBorder="1" applyAlignment="1">
      <alignment horizontal="right" vertical="center"/>
    </xf>
    <xf numFmtId="44" fontId="0" fillId="0" borderId="0" xfId="49" applyFont="1" applyFill="1" applyAlignment="1">
      <alignment vertical="center"/>
    </xf>
    <xf numFmtId="0" fontId="4" fillId="8" borderId="11" xfId="0" applyFont="1" applyFill="1" applyBorder="1" applyAlignment="1">
      <alignment horizontal="right" vertical="center"/>
    </xf>
    <xf numFmtId="4" fontId="4" fillId="8" borderId="12" xfId="0" applyNumberFormat="1" applyFont="1" applyFill="1" applyBorder="1" applyAlignment="1">
      <alignment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15" fontId="4" fillId="8" borderId="11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4" fontId="4" fillId="8" borderId="13" xfId="0" applyNumberFormat="1" applyFont="1" applyFill="1" applyBorder="1" applyAlignment="1">
      <alignment vertical="center" wrapText="1"/>
    </xf>
    <xf numFmtId="4" fontId="6" fillId="8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58" fillId="13" borderId="12" xfId="49" applyFont="1" applyFill="1" applyBorder="1" applyAlignment="1">
      <alignment vertical="center" wrapText="1"/>
    </xf>
    <xf numFmtId="4" fontId="6" fillId="13" borderId="12" xfId="0" applyNumberFormat="1" applyFont="1" applyFill="1" applyBorder="1" applyAlignment="1">
      <alignment horizontal="center" vertical="center" wrapText="1"/>
    </xf>
    <xf numFmtId="15" fontId="4" fillId="13" borderId="11" xfId="0" applyNumberFormat="1" applyFont="1" applyFill="1" applyBorder="1" applyAlignment="1">
      <alignment horizontal="right" vertical="center"/>
    </xf>
    <xf numFmtId="44" fontId="0" fillId="0" borderId="13" xfId="0" applyNumberFormat="1" applyBorder="1" applyAlignment="1">
      <alignment vertical="center"/>
    </xf>
    <xf numFmtId="44" fontId="58" fillId="13" borderId="14" xfId="49" applyFont="1" applyFill="1" applyBorder="1" applyAlignment="1">
      <alignment vertical="center" wrapText="1"/>
    </xf>
    <xf numFmtId="4" fontId="6" fillId="13" borderId="13" xfId="0" applyNumberFormat="1" applyFont="1" applyFill="1" applyBorder="1" applyAlignment="1">
      <alignment horizontal="center" vertical="center" wrapText="1"/>
    </xf>
    <xf numFmtId="44" fontId="58" fillId="34" borderId="14" xfId="49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horizontal="right" vertical="center"/>
    </xf>
    <xf numFmtId="15" fontId="4" fillId="34" borderId="11" xfId="0" applyNumberFormat="1" applyFont="1" applyFill="1" applyBorder="1" applyAlignment="1">
      <alignment horizontal="right" vertical="center" wrapText="1"/>
    </xf>
    <xf numFmtId="4" fontId="5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15" fontId="4" fillId="34" borderId="11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center" vertical="center" wrapText="1"/>
    </xf>
    <xf numFmtId="9" fontId="4" fillId="13" borderId="11" xfId="54" applyFont="1" applyFill="1" applyBorder="1" applyAlignment="1">
      <alignment horizontal="right" vertical="center"/>
    </xf>
    <xf numFmtId="44" fontId="58" fillId="8" borderId="14" xfId="49" applyFont="1" applyFill="1" applyBorder="1" applyAlignment="1">
      <alignment vertical="center" wrapText="1"/>
    </xf>
    <xf numFmtId="44" fontId="58" fillId="8" borderId="13" xfId="49" applyFont="1" applyFill="1" applyBorder="1" applyAlignment="1">
      <alignment vertical="center" wrapText="1"/>
    </xf>
    <xf numFmtId="4" fontId="58" fillId="8" borderId="12" xfId="0" applyNumberFormat="1" applyFont="1" applyFill="1" applyBorder="1" applyAlignment="1">
      <alignment vertical="center" wrapText="1"/>
    </xf>
    <xf numFmtId="4" fontId="58" fillId="8" borderId="13" xfId="0" applyNumberFormat="1" applyFont="1" applyFill="1" applyBorder="1" applyAlignment="1">
      <alignment vertical="center" wrapText="1"/>
    </xf>
    <xf numFmtId="4" fontId="58" fillId="8" borderId="11" xfId="0" applyNumberFormat="1" applyFont="1" applyFill="1" applyBorder="1" applyAlignment="1">
      <alignment vertical="center" textRotation="1" wrapText="1"/>
    </xf>
    <xf numFmtId="0" fontId="0" fillId="8" borderId="11" xfId="0" applyFill="1" applyBorder="1" applyAlignment="1">
      <alignment/>
    </xf>
    <xf numFmtId="0" fontId="0" fillId="13" borderId="11" xfId="0" applyFill="1" applyBorder="1" applyAlignment="1">
      <alignment/>
    </xf>
    <xf numFmtId="43" fontId="0" fillId="0" borderId="0" xfId="47" applyFont="1" applyFill="1" applyAlignment="1">
      <alignment vertical="center"/>
    </xf>
    <xf numFmtId="0" fontId="4" fillId="13" borderId="11" xfId="0" applyFont="1" applyFill="1" applyBorder="1" applyAlignment="1">
      <alignment horizontal="right" vertical="center"/>
    </xf>
    <xf numFmtId="4" fontId="58" fillId="13" borderId="11" xfId="0" applyNumberFormat="1" applyFont="1" applyFill="1" applyBorder="1" applyAlignment="1">
      <alignment vertical="center" wrapText="1"/>
    </xf>
    <xf numFmtId="4" fontId="58" fillId="8" borderId="11" xfId="0" applyNumberFormat="1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59" fillId="8" borderId="11" xfId="0" applyNumberFormat="1" applyFont="1" applyFill="1" applyBorder="1" applyAlignment="1">
      <alignment vertical="center"/>
    </xf>
    <xf numFmtId="4" fontId="59" fillId="8" borderId="11" xfId="0" applyNumberFormat="1" applyFont="1" applyFill="1" applyBorder="1" applyAlignment="1">
      <alignment vertical="center" wrapText="1"/>
    </xf>
    <xf numFmtId="15" fontId="4" fillId="0" borderId="11" xfId="0" applyNumberFormat="1" applyFont="1" applyBorder="1" applyAlignment="1">
      <alignment horizontal="center" vertical="center"/>
    </xf>
    <xf numFmtId="9" fontId="4" fillId="0" borderId="11" xfId="54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right" vertical="center"/>
    </xf>
    <xf numFmtId="4" fontId="59" fillId="34" borderId="11" xfId="0" applyNumberFormat="1" applyFont="1" applyFill="1" applyBorder="1" applyAlignment="1">
      <alignment vertical="center" wrapText="1"/>
    </xf>
    <xf numFmtId="9" fontId="4" fillId="34" borderId="11" xfId="54" applyFont="1" applyFill="1" applyBorder="1" applyAlignment="1">
      <alignment horizontal="right" vertical="center"/>
    </xf>
    <xf numFmtId="44" fontId="4" fillId="34" borderId="11" xfId="49" applyFont="1" applyFill="1" applyBorder="1" applyAlignment="1">
      <alignment horizontal="right" vertical="center"/>
    </xf>
    <xf numFmtId="15" fontId="4" fillId="3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64" fontId="4" fillId="0" borderId="15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43" fontId="2" fillId="0" borderId="0" xfId="0" applyNumberFormat="1" applyFont="1" applyAlignment="1">
      <alignment vertical="center" wrapText="1"/>
    </xf>
    <xf numFmtId="15" fontId="2" fillId="0" borderId="0" xfId="0" applyNumberFormat="1" applyFont="1" applyAlignment="1">
      <alignment vertical="center"/>
    </xf>
    <xf numFmtId="4" fontId="6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9" fontId="4" fillId="34" borderId="12" xfId="54" applyFont="1" applyFill="1" applyBorder="1" applyAlignment="1">
      <alignment horizontal="center" vertical="center"/>
    </xf>
    <xf numFmtId="9" fontId="4" fillId="34" borderId="13" xfId="54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5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/>
    </xf>
    <xf numFmtId="164" fontId="61" fillId="34" borderId="15" xfId="52" applyNumberFormat="1" applyFont="1" applyFill="1" applyBorder="1" applyAlignment="1">
      <alignment horizontal="center" vertical="center"/>
      <protection/>
    </xf>
    <xf numFmtId="164" fontId="61" fillId="34" borderId="0" xfId="52" applyNumberFormat="1" applyFont="1" applyFill="1" applyAlignment="1">
      <alignment horizontal="center" vertical="center"/>
      <protection/>
    </xf>
    <xf numFmtId="164" fontId="61" fillId="34" borderId="16" xfId="52" applyNumberFormat="1" applyFont="1" applyFill="1" applyBorder="1" applyAlignment="1">
      <alignment horizontal="center" vertical="center"/>
      <protection/>
    </xf>
    <xf numFmtId="4" fontId="7" fillId="34" borderId="17" xfId="0" applyNumberFormat="1" applyFont="1" applyFill="1" applyBorder="1" applyAlignment="1">
      <alignment horizontal="center" vertical="center"/>
    </xf>
    <xf numFmtId="4" fontId="7" fillId="34" borderId="18" xfId="0" applyNumberFormat="1" applyFont="1" applyFill="1" applyBorder="1" applyAlignment="1">
      <alignment horizontal="center" vertical="center"/>
    </xf>
    <xf numFmtId="4" fontId="7" fillId="34" borderId="19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justify" vertical="center" wrapText="1"/>
    </xf>
    <xf numFmtId="44" fontId="4" fillId="34" borderId="11" xfId="49" applyFont="1" applyFill="1" applyBorder="1" applyAlignment="1">
      <alignment horizontal="right" vertical="center"/>
    </xf>
    <xf numFmtId="15" fontId="4" fillId="34" borderId="11" xfId="0" applyNumberFormat="1" applyFont="1" applyFill="1" applyBorder="1" applyAlignment="1">
      <alignment horizontal="center" vertical="center"/>
    </xf>
    <xf numFmtId="44" fontId="4" fillId="34" borderId="12" xfId="49" applyFont="1" applyFill="1" applyBorder="1" applyAlignment="1">
      <alignment horizontal="center" vertical="center"/>
    </xf>
    <xf numFmtId="44" fontId="4" fillId="34" borderId="13" xfId="49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4" fontId="5" fillId="34" borderId="13" xfId="0" applyNumberFormat="1" applyFont="1" applyFill="1" applyBorder="1" applyAlignment="1">
      <alignment horizontal="right" vertical="center" wrapText="1"/>
    </xf>
    <xf numFmtId="44" fontId="4" fillId="8" borderId="11" xfId="49" applyFont="1" applyFill="1" applyBorder="1" applyAlignment="1">
      <alignment horizontal="right" vertical="center"/>
    </xf>
    <xf numFmtId="15" fontId="4" fillId="0" borderId="11" xfId="0" applyNumberFormat="1" applyFont="1" applyBorder="1" applyAlignment="1">
      <alignment horizontal="right" vertical="center" wrapText="1"/>
    </xf>
    <xf numFmtId="15" fontId="4" fillId="0" borderId="11" xfId="0" applyNumberFormat="1" applyFont="1" applyBorder="1" applyAlignment="1">
      <alignment horizontal="center" vertical="center"/>
    </xf>
    <xf numFmtId="9" fontId="4" fillId="8" borderId="12" xfId="54" applyFont="1" applyFill="1" applyBorder="1" applyAlignment="1">
      <alignment horizontal="center" vertical="center"/>
    </xf>
    <xf numFmtId="9" fontId="4" fillId="8" borderId="13" xfId="54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right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justify" vertical="center" wrapText="1"/>
    </xf>
    <xf numFmtId="4" fontId="4" fillId="8" borderId="11" xfId="0" applyNumberFormat="1" applyFont="1" applyFill="1" applyBorder="1" applyAlignment="1">
      <alignment horizontal="right" vertical="center" wrapText="1"/>
    </xf>
    <xf numFmtId="15" fontId="4" fillId="8" borderId="11" xfId="0" applyNumberFormat="1" applyFont="1" applyFill="1" applyBorder="1" applyAlignment="1">
      <alignment horizontal="right" vertical="center" wrapText="1"/>
    </xf>
    <xf numFmtId="0" fontId="4" fillId="8" borderId="11" xfId="0" applyFont="1" applyFill="1" applyBorder="1" applyAlignment="1">
      <alignment horizontal="right" vertical="center"/>
    </xf>
    <xf numFmtId="9" fontId="4" fillId="8" borderId="11" xfId="54" applyFont="1" applyFill="1" applyBorder="1" applyAlignment="1">
      <alignment horizontal="center" vertical="center"/>
    </xf>
    <xf numFmtId="15" fontId="4" fillId="8" borderId="11" xfId="0" applyNumberFormat="1" applyFont="1" applyFill="1" applyBorder="1" applyAlignment="1">
      <alignment horizontal="right" vertical="center"/>
    </xf>
    <xf numFmtId="14" fontId="4" fillId="8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right" vertical="center"/>
    </xf>
    <xf numFmtId="4" fontId="4" fillId="8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justify" vertical="center" wrapText="1"/>
    </xf>
    <xf numFmtId="4" fontId="5" fillId="8" borderId="11" xfId="0" applyNumberFormat="1" applyFont="1" applyFill="1" applyBorder="1" applyAlignment="1">
      <alignment horizontal="right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4" fontId="4" fillId="8" borderId="11" xfId="0" applyNumberFormat="1" applyFont="1" applyFill="1" applyBorder="1" applyAlignment="1">
      <alignment horizontal="justify" vertical="center" wrapText="1"/>
    </xf>
    <xf numFmtId="4" fontId="5" fillId="13" borderId="11" xfId="0" applyNumberFormat="1" applyFont="1" applyFill="1" applyBorder="1" applyAlignment="1">
      <alignment horizontal="right" vertical="center" wrapText="1"/>
    </xf>
    <xf numFmtId="4" fontId="6" fillId="13" borderId="12" xfId="0" applyNumberFormat="1" applyFont="1" applyFill="1" applyBorder="1" applyAlignment="1">
      <alignment horizontal="center" vertical="center" wrapText="1"/>
    </xf>
    <xf numFmtId="4" fontId="6" fillId="13" borderId="13" xfId="0" applyNumberFormat="1" applyFont="1" applyFill="1" applyBorder="1" applyAlignment="1">
      <alignment horizontal="center" vertical="center" wrapText="1"/>
    </xf>
    <xf numFmtId="15" fontId="4" fillId="13" borderId="11" xfId="0" applyNumberFormat="1" applyFont="1" applyFill="1" applyBorder="1" applyAlignment="1">
      <alignment horizontal="right" vertical="center"/>
    </xf>
    <xf numFmtId="14" fontId="4" fillId="13" borderId="11" xfId="0" applyNumberFormat="1" applyFont="1" applyFill="1" applyBorder="1" applyAlignment="1">
      <alignment horizontal="right" vertical="center"/>
    </xf>
    <xf numFmtId="0" fontId="4" fillId="13" borderId="11" xfId="0" applyFont="1" applyFill="1" applyBorder="1" applyAlignment="1">
      <alignment horizontal="right" vertical="center"/>
    </xf>
    <xf numFmtId="9" fontId="4" fillId="13" borderId="12" xfId="54" applyFont="1" applyFill="1" applyBorder="1" applyAlignment="1">
      <alignment horizontal="center" vertical="center"/>
    </xf>
    <xf numFmtId="9" fontId="4" fillId="13" borderId="13" xfId="54" applyFont="1" applyFill="1" applyBorder="1" applyAlignment="1">
      <alignment horizontal="center" vertical="center"/>
    </xf>
    <xf numFmtId="4" fontId="4" fillId="13" borderId="11" xfId="0" applyNumberFormat="1" applyFont="1" applyFill="1" applyBorder="1" applyAlignment="1">
      <alignment horizontal="right" vertical="center" wrapText="1"/>
    </xf>
    <xf numFmtId="0" fontId="4" fillId="13" borderId="11" xfId="0" applyFont="1" applyFill="1" applyBorder="1" applyAlignment="1">
      <alignment horizontal="justify" vertical="center" wrapText="1"/>
    </xf>
    <xf numFmtId="44" fontId="4" fillId="13" borderId="11" xfId="49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justify" vertical="center" wrapText="1"/>
    </xf>
    <xf numFmtId="0" fontId="4" fillId="8" borderId="13" xfId="0" applyFont="1" applyFill="1" applyBorder="1" applyAlignment="1">
      <alignment horizontal="justify" vertical="center" wrapText="1"/>
    </xf>
    <xf numFmtId="44" fontId="4" fillId="8" borderId="12" xfId="49" applyFont="1" applyFill="1" applyBorder="1" applyAlignment="1">
      <alignment vertical="center"/>
    </xf>
    <xf numFmtId="44" fontId="4" fillId="8" borderId="13" xfId="49" applyFont="1" applyFill="1" applyBorder="1" applyAlignment="1">
      <alignment vertical="center"/>
    </xf>
    <xf numFmtId="44" fontId="4" fillId="8" borderId="12" xfId="49" applyFont="1" applyFill="1" applyBorder="1" applyAlignment="1">
      <alignment horizontal="right" vertical="center"/>
    </xf>
    <xf numFmtId="44" fontId="4" fillId="8" borderId="13" xfId="49" applyFont="1" applyFill="1" applyBorder="1" applyAlignment="1">
      <alignment horizontal="right" vertical="center"/>
    </xf>
    <xf numFmtId="4" fontId="5" fillId="8" borderId="11" xfId="0" applyNumberFormat="1" applyFont="1" applyFill="1" applyBorder="1" applyAlignment="1">
      <alignment horizontal="center" vertical="center" wrapText="1"/>
    </xf>
    <xf numFmtId="4" fontId="4" fillId="13" borderId="11" xfId="0" applyNumberFormat="1" applyFont="1" applyFill="1" applyBorder="1" applyAlignment="1">
      <alignment horizontal="right" vertical="center"/>
    </xf>
    <xf numFmtId="15" fontId="4" fillId="34" borderId="12" xfId="0" applyNumberFormat="1" applyFont="1" applyFill="1" applyBorder="1" applyAlignment="1">
      <alignment horizontal="center" vertical="center" wrapText="1"/>
    </xf>
    <xf numFmtId="15" fontId="4" fillId="34" borderId="13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15" fontId="4" fillId="34" borderId="12" xfId="0" applyNumberFormat="1" applyFont="1" applyFill="1" applyBorder="1" applyAlignment="1">
      <alignment horizontal="center" vertical="center" wrapText="1"/>
    </xf>
    <xf numFmtId="15" fontId="4" fillId="34" borderId="13" xfId="0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justify" vertical="center" wrapText="1"/>
    </xf>
    <xf numFmtId="0" fontId="4" fillId="13" borderId="13" xfId="0" applyFont="1" applyFill="1" applyBorder="1" applyAlignment="1">
      <alignment horizontal="justify" vertical="center" wrapText="1"/>
    </xf>
    <xf numFmtId="44" fontId="4" fillId="13" borderId="12" xfId="49" applyFont="1" applyFill="1" applyBorder="1" applyAlignment="1">
      <alignment horizontal="right" vertical="center"/>
    </xf>
    <xf numFmtId="44" fontId="4" fillId="13" borderId="13" xfId="49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justify" vertical="center" wrapText="1"/>
    </xf>
    <xf numFmtId="4" fontId="4" fillId="34" borderId="13" xfId="0" applyNumberFormat="1" applyFont="1" applyFill="1" applyBorder="1" applyAlignment="1">
      <alignment horizontal="justify" vertical="center" wrapText="1"/>
    </xf>
    <xf numFmtId="44" fontId="4" fillId="34" borderId="12" xfId="49" applyFont="1" applyFill="1" applyBorder="1" applyAlignment="1">
      <alignment horizontal="right" vertical="center"/>
    </xf>
    <xf numFmtId="44" fontId="4" fillId="34" borderId="13" xfId="49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4" fontId="4" fillId="13" borderId="12" xfId="49" applyFont="1" applyFill="1" applyBorder="1" applyAlignment="1">
      <alignment vertical="center"/>
    </xf>
    <xf numFmtId="44" fontId="4" fillId="13" borderId="13" xfId="49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8" borderId="12" xfId="0" applyNumberFormat="1" applyFont="1" applyFill="1" applyBorder="1" applyAlignment="1">
      <alignment horizontal="justify" vertical="center" wrapText="1"/>
    </xf>
    <xf numFmtId="4" fontId="4" fillId="8" borderId="13" xfId="0" applyNumberFormat="1" applyFont="1" applyFill="1" applyBorder="1" applyAlignment="1">
      <alignment horizontal="justify" vertical="center" wrapText="1"/>
    </xf>
    <xf numFmtId="4" fontId="6" fillId="8" borderId="12" xfId="0" applyNumberFormat="1" applyFont="1" applyFill="1" applyBorder="1" applyAlignment="1">
      <alignment horizontal="center" vertical="center"/>
    </xf>
    <xf numFmtId="4" fontId="6" fillId="8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4" fontId="62" fillId="8" borderId="12" xfId="49" applyFont="1" applyFill="1" applyBorder="1" applyAlignment="1">
      <alignment horizontal="center" vertical="center" wrapText="1"/>
    </xf>
    <xf numFmtId="44" fontId="62" fillId="8" borderId="13" xfId="49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9" fontId="4" fillId="0" borderId="12" xfId="54" applyFont="1" applyFill="1" applyBorder="1" applyAlignment="1">
      <alignment horizontal="center" vertical="center"/>
    </xf>
    <xf numFmtId="9" fontId="4" fillId="0" borderId="13" xfId="54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justify" vertical="center" wrapText="1"/>
    </xf>
    <xf numFmtId="4" fontId="58" fillId="0" borderId="12" xfId="0" applyNumberFormat="1" applyFont="1" applyBorder="1" applyAlignment="1">
      <alignment horizontal="center" vertical="center"/>
    </xf>
    <xf numFmtId="4" fontId="58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44" fontId="58" fillId="0" borderId="12" xfId="49" applyFont="1" applyFill="1" applyBorder="1" applyAlignment="1">
      <alignment horizontal="center" vertical="center"/>
    </xf>
    <xf numFmtId="44" fontId="58" fillId="0" borderId="13" xfId="49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critorio\Programa%202018%20(1)%20DEPOSITO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a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5"/>
  <sheetViews>
    <sheetView tabSelected="1" view="pageBreakPreview" zoomScale="130" zoomScaleSheetLayoutView="130" zoomScalePageLayoutView="130" workbookViewId="0" topLeftCell="A34">
      <selection activeCell="J1" sqref="F1:J16384"/>
    </sheetView>
  </sheetViews>
  <sheetFormatPr defaultColWidth="11.421875" defaultRowHeight="12.75"/>
  <cols>
    <col min="1" max="1" width="56.421875" style="0" customWidth="1"/>
    <col min="2" max="2" width="7.421875" style="0" customWidth="1"/>
    <col min="3" max="3" width="16.140625" style="0" customWidth="1"/>
    <col min="4" max="4" width="12.421875" style="0" customWidth="1"/>
    <col min="5" max="5" width="13.00390625" style="0" customWidth="1"/>
    <col min="6" max="6" width="11.140625" style="0" customWidth="1"/>
    <col min="7" max="7" width="14.8515625" style="0" customWidth="1"/>
    <col min="8" max="8" width="16.8515625" style="0" customWidth="1"/>
    <col min="9" max="9" width="13.140625" style="0" customWidth="1"/>
    <col min="10" max="10" width="11.57421875" style="0" customWidth="1"/>
    <col min="11" max="11" width="9.8515625" style="0" hidden="1" customWidth="1"/>
    <col min="12" max="12" width="9.7109375" style="0" hidden="1" customWidth="1"/>
    <col min="13" max="13" width="7.00390625" style="0" hidden="1" customWidth="1"/>
    <col min="14" max="14" width="5.28125" style="0" hidden="1" customWidth="1"/>
    <col min="15" max="15" width="17.421875" style="0" customWidth="1"/>
    <col min="16" max="16" width="13.00390625" style="4" customWidth="1"/>
    <col min="17" max="17" width="15.140625" style="4" customWidth="1"/>
    <col min="18" max="18" width="12.57421875" style="4" bestFit="1" customWidth="1"/>
    <col min="19" max="19" width="16.421875" style="4" customWidth="1"/>
    <col min="20" max="20" width="12.140625" style="4" customWidth="1"/>
    <col min="21" max="21" width="12.7109375" style="4" customWidth="1"/>
    <col min="22" max="22" width="13.140625" style="4" customWidth="1"/>
    <col min="23" max="23" width="12.7109375" style="4" customWidth="1"/>
    <col min="24" max="28" width="8.140625" style="4" customWidth="1"/>
  </cols>
  <sheetData>
    <row r="1" spans="1:15" ht="29.25" customHeight="1">
      <c r="A1" s="1"/>
      <c r="B1" s="1"/>
      <c r="C1" s="1"/>
      <c r="D1" s="1"/>
      <c r="E1" s="1"/>
      <c r="F1" s="1"/>
      <c r="G1" s="1"/>
      <c r="H1" s="2">
        <f>D12/1.16</f>
        <v>841886.1293103449</v>
      </c>
      <c r="I1" s="1"/>
      <c r="J1" s="1"/>
      <c r="K1" s="1"/>
      <c r="L1" s="1"/>
      <c r="M1" s="1"/>
      <c r="N1" s="1"/>
      <c r="O1" s="1"/>
    </row>
    <row r="2" spans="1:15" ht="30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30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5"/>
      <c r="K3" s="5"/>
      <c r="L3" s="5"/>
      <c r="M3" s="5"/>
      <c r="N3" s="5"/>
      <c r="O3" s="5"/>
    </row>
    <row r="4" spans="1:28" s="10" customFormat="1" ht="81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4" customFormat="1" ht="24">
      <c r="A5" s="11"/>
      <c r="B5" s="11"/>
      <c r="C5" s="11"/>
      <c r="D5" s="11"/>
      <c r="E5" s="11"/>
      <c r="F5" s="11"/>
      <c r="G5" s="12" t="s">
        <v>16</v>
      </c>
      <c r="H5" s="11"/>
      <c r="I5" s="11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16" ht="15" customHeight="1">
      <c r="A6" s="200" t="s">
        <v>17</v>
      </c>
      <c r="B6" s="202" t="s">
        <v>18</v>
      </c>
      <c r="C6" s="204">
        <v>450000</v>
      </c>
      <c r="D6" s="193">
        <f>C6*1</f>
        <v>450000</v>
      </c>
      <c r="E6" s="181" t="s">
        <v>19</v>
      </c>
      <c r="F6" s="106" t="s">
        <v>20</v>
      </c>
      <c r="G6" s="131" t="s">
        <v>21</v>
      </c>
      <c r="H6" s="184" t="s">
        <v>22</v>
      </c>
      <c r="I6" s="184"/>
      <c r="J6" s="193"/>
      <c r="K6" s="181"/>
      <c r="L6" s="181"/>
      <c r="M6" s="181"/>
      <c r="N6" s="16"/>
      <c r="O6" s="187" t="s">
        <v>23</v>
      </c>
      <c r="P6" s="17"/>
    </row>
    <row r="7" spans="1:15" ht="15" customHeight="1">
      <c r="A7" s="201"/>
      <c r="B7" s="203"/>
      <c r="C7" s="205"/>
      <c r="D7" s="194"/>
      <c r="E7" s="181"/>
      <c r="F7" s="107"/>
      <c r="G7" s="131"/>
      <c r="H7" s="184"/>
      <c r="I7" s="184"/>
      <c r="J7" s="194"/>
      <c r="K7" s="181"/>
      <c r="L7" s="181"/>
      <c r="M7" s="181"/>
      <c r="N7" s="16"/>
      <c r="O7" s="188"/>
    </row>
    <row r="8" spans="1:17" ht="12.75" customHeight="1" hidden="1">
      <c r="A8" s="189"/>
      <c r="B8" s="191" t="s">
        <v>24</v>
      </c>
      <c r="C8" s="193">
        <v>2000000</v>
      </c>
      <c r="D8" s="193">
        <v>0</v>
      </c>
      <c r="E8" s="195" t="s">
        <v>25</v>
      </c>
      <c r="F8" s="15"/>
      <c r="G8" s="131"/>
      <c r="H8" s="184"/>
      <c r="I8" s="184"/>
      <c r="J8" s="185" t="s">
        <v>26</v>
      </c>
      <c r="K8" s="181"/>
      <c r="L8" s="181"/>
      <c r="M8" s="181"/>
      <c r="N8" s="16"/>
      <c r="O8" s="16"/>
      <c r="Q8" s="18" t="e">
        <f>+#REF!+#REF!+#REF!+#REF!+#REF!+#REF!+#REF!+#REF!+#REF!+#REF!+#REF!+#REF!+#REF!+#REF!+#REF!</f>
        <v>#REF!</v>
      </c>
    </row>
    <row r="9" spans="1:15" ht="12.75" customHeight="1" hidden="1">
      <c r="A9" s="190"/>
      <c r="B9" s="192"/>
      <c r="C9" s="194"/>
      <c r="D9" s="194"/>
      <c r="E9" s="195"/>
      <c r="F9" s="15"/>
      <c r="G9" s="131"/>
      <c r="H9" s="184"/>
      <c r="I9" s="184"/>
      <c r="J9" s="186"/>
      <c r="K9" s="181"/>
      <c r="L9" s="181"/>
      <c r="M9" s="181"/>
      <c r="N9" s="16"/>
      <c r="O9" s="16"/>
    </row>
    <row r="10" spans="1:23" ht="13.5" customHeight="1">
      <c r="A10" s="149" t="s">
        <v>27</v>
      </c>
      <c r="B10" s="182" t="s">
        <v>28</v>
      </c>
      <c r="C10" s="153">
        <v>1100000</v>
      </c>
      <c r="D10" s="153">
        <v>997003.18</v>
      </c>
      <c r="E10" s="125" t="s">
        <v>29</v>
      </c>
      <c r="F10" s="106" t="s">
        <v>20</v>
      </c>
      <c r="G10" s="97" t="s">
        <v>30</v>
      </c>
      <c r="H10" s="122" t="s">
        <v>31</v>
      </c>
      <c r="I10" s="122" t="s">
        <v>32</v>
      </c>
      <c r="J10" s="179" t="s">
        <v>33</v>
      </c>
      <c r="K10" s="129"/>
      <c r="L10" s="129"/>
      <c r="M10" s="127"/>
      <c r="N10" s="19"/>
      <c r="O10" s="120" t="s">
        <v>23</v>
      </c>
      <c r="P10" s="175"/>
      <c r="Q10" s="176"/>
      <c r="R10" s="176"/>
      <c r="S10" s="176"/>
      <c r="W10" s="20"/>
    </row>
    <row r="11" spans="1:19" ht="13.5" customHeight="1">
      <c r="A11" s="150"/>
      <c r="B11" s="183"/>
      <c r="C11" s="154"/>
      <c r="D11" s="154"/>
      <c r="E11" s="125"/>
      <c r="F11" s="107"/>
      <c r="G11" s="97"/>
      <c r="H11" s="122"/>
      <c r="I11" s="122"/>
      <c r="J11" s="180"/>
      <c r="K11" s="129"/>
      <c r="L11" s="129"/>
      <c r="M11" s="127"/>
      <c r="N11" s="21"/>
      <c r="O11" s="121"/>
      <c r="P11" s="175"/>
      <c r="Q11" s="176"/>
      <c r="R11" s="176"/>
      <c r="S11" s="176"/>
    </row>
    <row r="12" spans="1:23" ht="15" customHeight="1">
      <c r="A12" s="177" t="s">
        <v>34</v>
      </c>
      <c r="B12" s="22"/>
      <c r="C12" s="153">
        <v>1100001</v>
      </c>
      <c r="D12" s="153">
        <v>976587.91</v>
      </c>
      <c r="E12" s="125" t="s">
        <v>29</v>
      </c>
      <c r="F12" s="106" t="s">
        <v>20</v>
      </c>
      <c r="G12" s="131" t="s">
        <v>30</v>
      </c>
      <c r="H12" s="122" t="s">
        <v>31</v>
      </c>
      <c r="I12" s="122" t="s">
        <v>32</v>
      </c>
      <c r="J12" s="23" t="s">
        <v>35</v>
      </c>
      <c r="K12" s="132"/>
      <c r="L12" s="132"/>
      <c r="M12" s="132"/>
      <c r="N12" s="24"/>
      <c r="O12" s="120" t="s">
        <v>23</v>
      </c>
      <c r="P12" s="25"/>
      <c r="Q12" s="25"/>
      <c r="U12" s="26"/>
      <c r="W12" s="26"/>
    </row>
    <row r="13" spans="1:23" ht="15" customHeight="1">
      <c r="A13" s="178"/>
      <c r="B13" s="27"/>
      <c r="C13" s="154"/>
      <c r="D13" s="154"/>
      <c r="E13" s="125"/>
      <c r="F13" s="107"/>
      <c r="G13" s="131"/>
      <c r="H13" s="122"/>
      <c r="I13" s="122"/>
      <c r="J13" s="28"/>
      <c r="K13" s="132"/>
      <c r="L13" s="132"/>
      <c r="M13" s="132"/>
      <c r="N13" s="24"/>
      <c r="O13" s="121"/>
      <c r="P13" s="25"/>
      <c r="Q13" s="25"/>
      <c r="U13" s="29"/>
      <c r="W13" s="30"/>
    </row>
    <row r="14" spans="1:23" ht="15" customHeight="1">
      <c r="A14" s="163" t="s">
        <v>36</v>
      </c>
      <c r="B14" s="31"/>
      <c r="C14" s="173">
        <v>1100000</v>
      </c>
      <c r="D14" s="165">
        <v>1647275.51</v>
      </c>
      <c r="E14" s="146" t="s">
        <v>29</v>
      </c>
      <c r="F14" s="106" t="s">
        <v>20</v>
      </c>
      <c r="G14" s="97" t="s">
        <v>37</v>
      </c>
      <c r="H14" s="138" t="s">
        <v>31</v>
      </c>
      <c r="I14" s="138" t="s">
        <v>32</v>
      </c>
      <c r="J14" s="32" t="s">
        <v>38</v>
      </c>
      <c r="K14" s="156"/>
      <c r="L14" s="156"/>
      <c r="M14" s="156"/>
      <c r="N14" s="33"/>
      <c r="O14" s="144" t="s">
        <v>23</v>
      </c>
      <c r="P14" s="25"/>
      <c r="Q14" s="25"/>
      <c r="R14" s="25"/>
      <c r="S14" s="25"/>
      <c r="T14" s="25"/>
      <c r="U14" s="34"/>
      <c r="V14" s="25"/>
      <c r="W14" s="34"/>
    </row>
    <row r="15" spans="1:19" ht="15" customHeight="1">
      <c r="A15" s="164"/>
      <c r="B15" s="35"/>
      <c r="C15" s="174"/>
      <c r="D15" s="166"/>
      <c r="E15" s="146"/>
      <c r="F15" s="107"/>
      <c r="G15" s="97"/>
      <c r="H15" s="138"/>
      <c r="I15" s="138"/>
      <c r="J15" s="36"/>
      <c r="K15" s="156"/>
      <c r="L15" s="156"/>
      <c r="M15" s="156"/>
      <c r="N15" s="33"/>
      <c r="O15" s="145"/>
      <c r="P15" s="25"/>
      <c r="Q15" s="25"/>
      <c r="R15" s="25"/>
      <c r="S15" s="25"/>
    </row>
    <row r="16" spans="1:17" ht="15" customHeight="1">
      <c r="A16" s="167" t="s">
        <v>39</v>
      </c>
      <c r="B16" s="37"/>
      <c r="C16" s="113"/>
      <c r="D16" s="169">
        <v>771777.06</v>
      </c>
      <c r="E16" s="171"/>
      <c r="F16" s="106" t="s">
        <v>40</v>
      </c>
      <c r="G16" s="157" t="s">
        <v>41</v>
      </c>
      <c r="H16" s="159"/>
      <c r="I16" s="40"/>
      <c r="J16" s="41" t="s">
        <v>42</v>
      </c>
      <c r="K16" s="38"/>
      <c r="L16" s="38"/>
      <c r="M16" s="38"/>
      <c r="N16" s="42"/>
      <c r="O16" s="161" t="s">
        <v>23</v>
      </c>
      <c r="P16" s="25"/>
      <c r="Q16" s="25"/>
    </row>
    <row r="17" spans="1:17" ht="15" customHeight="1">
      <c r="A17" s="168"/>
      <c r="B17" s="37"/>
      <c r="C17" s="114"/>
      <c r="D17" s="170"/>
      <c r="E17" s="172"/>
      <c r="F17" s="107"/>
      <c r="G17" s="158"/>
      <c r="H17" s="160"/>
      <c r="I17" s="40"/>
      <c r="J17" s="43"/>
      <c r="K17" s="38"/>
      <c r="L17" s="38"/>
      <c r="M17" s="38"/>
      <c r="N17" s="42"/>
      <c r="O17" s="162"/>
      <c r="P17" s="25"/>
      <c r="Q17" s="25"/>
    </row>
    <row r="18" spans="1:17" ht="12.75">
      <c r="A18" s="163" t="s">
        <v>43</v>
      </c>
      <c r="B18" s="31"/>
      <c r="C18" s="165">
        <v>750000</v>
      </c>
      <c r="D18" s="165">
        <v>1001019.66</v>
      </c>
      <c r="E18" s="146" t="s">
        <v>29</v>
      </c>
      <c r="F18" s="106" t="s">
        <v>20</v>
      </c>
      <c r="G18" s="97" t="s">
        <v>44</v>
      </c>
      <c r="H18" s="138" t="s">
        <v>45</v>
      </c>
      <c r="I18" s="138" t="s">
        <v>45</v>
      </c>
      <c r="J18" s="32" t="s">
        <v>46</v>
      </c>
      <c r="K18" s="156"/>
      <c r="L18" s="156"/>
      <c r="M18" s="156"/>
      <c r="N18" s="33"/>
      <c r="O18" s="144" t="s">
        <v>23</v>
      </c>
      <c r="Q18" s="25"/>
    </row>
    <row r="19" spans="1:19" ht="15" customHeight="1">
      <c r="A19" s="164"/>
      <c r="B19" s="35"/>
      <c r="C19" s="166"/>
      <c r="D19" s="166"/>
      <c r="E19" s="146"/>
      <c r="F19" s="107"/>
      <c r="G19" s="97"/>
      <c r="H19" s="138"/>
      <c r="I19" s="138"/>
      <c r="J19" s="36"/>
      <c r="K19" s="156">
        <v>42948</v>
      </c>
      <c r="L19" s="156">
        <v>42978</v>
      </c>
      <c r="M19" s="156">
        <v>31</v>
      </c>
      <c r="N19" s="44"/>
      <c r="O19" s="145"/>
      <c r="R19" s="25"/>
      <c r="S19" s="25"/>
    </row>
    <row r="20" spans="1:15" ht="15" customHeight="1">
      <c r="A20" s="149" t="s">
        <v>47</v>
      </c>
      <c r="B20" s="45"/>
      <c r="C20" s="153">
        <v>1238700</v>
      </c>
      <c r="D20" s="153">
        <f>C20*1</f>
        <v>1238700</v>
      </c>
      <c r="E20" s="125" t="s">
        <v>29</v>
      </c>
      <c r="F20" s="106" t="s">
        <v>20</v>
      </c>
      <c r="G20" s="97" t="s">
        <v>48</v>
      </c>
      <c r="H20" s="122" t="s">
        <v>45</v>
      </c>
      <c r="I20" s="122" t="s">
        <v>45</v>
      </c>
      <c r="J20" s="23" t="s">
        <v>49</v>
      </c>
      <c r="K20" s="132"/>
      <c r="L20" s="132"/>
      <c r="M20" s="132"/>
      <c r="N20" s="19"/>
      <c r="O20" s="120" t="s">
        <v>23</v>
      </c>
    </row>
    <row r="21" spans="1:15" ht="15" customHeight="1">
      <c r="A21" s="150"/>
      <c r="B21" s="46"/>
      <c r="C21" s="154"/>
      <c r="D21" s="154"/>
      <c r="E21" s="125"/>
      <c r="F21" s="107"/>
      <c r="G21" s="97"/>
      <c r="H21" s="122"/>
      <c r="I21" s="122"/>
      <c r="J21" s="28"/>
      <c r="K21" s="132"/>
      <c r="L21" s="132"/>
      <c r="M21" s="132"/>
      <c r="N21" s="21"/>
      <c r="O21" s="121"/>
    </row>
    <row r="22" spans="1:15" ht="15" customHeight="1">
      <c r="A22" s="149" t="s">
        <v>50</v>
      </c>
      <c r="B22" s="47"/>
      <c r="C22" s="151">
        <v>1349999.88</v>
      </c>
      <c r="D22" s="153">
        <f>C22*1</f>
        <v>1349999.88</v>
      </c>
      <c r="E22" s="125" t="s">
        <v>29</v>
      </c>
      <c r="F22" s="106" t="s">
        <v>20</v>
      </c>
      <c r="G22" s="97" t="s">
        <v>51</v>
      </c>
      <c r="H22" s="122" t="s">
        <v>52</v>
      </c>
      <c r="I22" s="122"/>
      <c r="J22" s="23" t="s">
        <v>53</v>
      </c>
      <c r="K22" s="132"/>
      <c r="L22" s="132"/>
      <c r="M22" s="132"/>
      <c r="N22" s="21"/>
      <c r="O22" s="155" t="s">
        <v>54</v>
      </c>
    </row>
    <row r="23" spans="1:15" ht="24.75" customHeight="1">
      <c r="A23" s="150"/>
      <c r="B23" s="48"/>
      <c r="C23" s="152"/>
      <c r="D23" s="154"/>
      <c r="E23" s="125"/>
      <c r="F23" s="107"/>
      <c r="G23" s="97"/>
      <c r="H23" s="122"/>
      <c r="I23" s="122"/>
      <c r="J23" s="28"/>
      <c r="K23" s="132"/>
      <c r="L23" s="132"/>
      <c r="M23" s="132"/>
      <c r="N23" s="19"/>
      <c r="O23" s="155"/>
    </row>
    <row r="24" spans="1:15" ht="15" customHeight="1">
      <c r="A24" s="149" t="s">
        <v>55</v>
      </c>
      <c r="B24" s="47"/>
      <c r="C24" s="151">
        <v>361867.73</v>
      </c>
      <c r="D24" s="153">
        <v>361867.73</v>
      </c>
      <c r="E24" s="125" t="s">
        <v>29</v>
      </c>
      <c r="F24" s="106" t="s">
        <v>20</v>
      </c>
      <c r="G24" s="97" t="s">
        <v>51</v>
      </c>
      <c r="H24" s="122" t="s">
        <v>56</v>
      </c>
      <c r="I24" s="122" t="s">
        <v>57</v>
      </c>
      <c r="J24" s="23" t="s">
        <v>58</v>
      </c>
      <c r="K24" s="132"/>
      <c r="L24" s="132"/>
      <c r="M24" s="132"/>
      <c r="N24" s="19"/>
      <c r="O24" s="120" t="s">
        <v>23</v>
      </c>
    </row>
    <row r="25" spans="1:15" ht="15" customHeight="1">
      <c r="A25" s="150"/>
      <c r="B25" s="48"/>
      <c r="C25" s="152"/>
      <c r="D25" s="154"/>
      <c r="E25" s="125"/>
      <c r="F25" s="107"/>
      <c r="G25" s="97"/>
      <c r="H25" s="122"/>
      <c r="I25" s="122"/>
      <c r="J25" s="28"/>
      <c r="K25" s="132"/>
      <c r="L25" s="132"/>
      <c r="M25" s="132"/>
      <c r="N25" s="21"/>
      <c r="O25" s="121"/>
    </row>
    <row r="26" spans="1:15" ht="12.75" customHeight="1">
      <c r="A26" s="124" t="s">
        <v>59</v>
      </c>
      <c r="B26" s="49"/>
      <c r="C26" s="117">
        <v>237879.55</v>
      </c>
      <c r="D26" s="117">
        <f>C26*1</f>
        <v>237879.55</v>
      </c>
      <c r="E26" s="125" t="s">
        <v>29</v>
      </c>
      <c r="F26" s="106" t="s">
        <v>20</v>
      </c>
      <c r="G26" s="97" t="s">
        <v>51</v>
      </c>
      <c r="H26" s="122" t="s">
        <v>56</v>
      </c>
      <c r="I26" s="122" t="s">
        <v>57</v>
      </c>
      <c r="J26" s="23" t="s">
        <v>60</v>
      </c>
      <c r="K26" s="129"/>
      <c r="L26" s="129"/>
      <c r="M26" s="127"/>
      <c r="N26" s="21"/>
      <c r="O26" s="120" t="s">
        <v>23</v>
      </c>
    </row>
    <row r="27" spans="1:15" ht="22.5" customHeight="1">
      <c r="A27" s="124"/>
      <c r="B27" s="50"/>
      <c r="C27" s="117"/>
      <c r="D27" s="117"/>
      <c r="E27" s="125"/>
      <c r="F27" s="107"/>
      <c r="G27" s="97"/>
      <c r="H27" s="122"/>
      <c r="I27" s="122"/>
      <c r="J27" s="28"/>
      <c r="K27" s="129"/>
      <c r="L27" s="129"/>
      <c r="M27" s="127"/>
      <c r="N27" s="21"/>
      <c r="O27" s="121"/>
    </row>
    <row r="28" spans="1:18" ht="12.75">
      <c r="A28" s="147" t="s">
        <v>61</v>
      </c>
      <c r="B28" s="51"/>
      <c r="C28" s="148">
        <v>2374096.58</v>
      </c>
      <c r="D28" s="148">
        <v>2299953.88</v>
      </c>
      <c r="E28" s="146" t="s">
        <v>62</v>
      </c>
      <c r="F28" s="106" t="s">
        <v>20</v>
      </c>
      <c r="G28" s="97" t="s">
        <v>63</v>
      </c>
      <c r="H28" s="138" t="s">
        <v>45</v>
      </c>
      <c r="I28" s="138" t="s">
        <v>45</v>
      </c>
      <c r="J28" s="32" t="s">
        <v>64</v>
      </c>
      <c r="K28" s="141"/>
      <c r="L28" s="141"/>
      <c r="M28" s="143"/>
      <c r="N28" s="44"/>
      <c r="O28" s="144" t="s">
        <v>54</v>
      </c>
      <c r="R28" s="52"/>
    </row>
    <row r="29" spans="1:18" ht="18" customHeight="1">
      <c r="A29" s="147"/>
      <c r="B29" s="51"/>
      <c r="C29" s="148"/>
      <c r="D29" s="148"/>
      <c r="E29" s="146"/>
      <c r="F29" s="107"/>
      <c r="G29" s="97"/>
      <c r="H29" s="138"/>
      <c r="I29" s="138"/>
      <c r="J29" s="36"/>
      <c r="K29" s="141"/>
      <c r="L29" s="141"/>
      <c r="M29" s="143"/>
      <c r="N29" s="53"/>
      <c r="O29" s="145"/>
      <c r="R29" s="52"/>
    </row>
    <row r="30" spans="1:18" ht="12.75">
      <c r="A30" s="147" t="s">
        <v>65</v>
      </c>
      <c r="B30" s="54"/>
      <c r="C30" s="148">
        <v>750000</v>
      </c>
      <c r="D30" s="148">
        <v>946617.47</v>
      </c>
      <c r="E30" s="146" t="s">
        <v>29</v>
      </c>
      <c r="F30" s="106"/>
      <c r="G30" s="97" t="s">
        <v>37</v>
      </c>
      <c r="H30" s="138" t="s">
        <v>66</v>
      </c>
      <c r="I30" s="138" t="s">
        <v>67</v>
      </c>
      <c r="J30" s="139" t="s">
        <v>68</v>
      </c>
      <c r="K30" s="141"/>
      <c r="L30" s="142"/>
      <c r="M30" s="143"/>
      <c r="N30" s="44"/>
      <c r="O30" s="144" t="s">
        <v>23</v>
      </c>
      <c r="R30" s="52"/>
    </row>
    <row r="31" spans="1:18" ht="12.75">
      <c r="A31" s="147"/>
      <c r="B31" s="54"/>
      <c r="C31" s="148"/>
      <c r="D31" s="148"/>
      <c r="E31" s="146"/>
      <c r="F31" s="107"/>
      <c r="G31" s="97"/>
      <c r="H31" s="138"/>
      <c r="I31" s="138"/>
      <c r="J31" s="140"/>
      <c r="K31" s="141"/>
      <c r="L31" s="142"/>
      <c r="M31" s="143"/>
      <c r="N31" s="53"/>
      <c r="O31" s="145"/>
      <c r="Q31" s="52"/>
      <c r="R31" s="52"/>
    </row>
    <row r="32" spans="1:18" ht="12.75" customHeight="1">
      <c r="A32" s="137" t="s">
        <v>69</v>
      </c>
      <c r="B32" s="55"/>
      <c r="C32" s="117"/>
      <c r="D32" s="117">
        <v>202499.98</v>
      </c>
      <c r="E32" s="125" t="s">
        <v>29</v>
      </c>
      <c r="F32" s="106"/>
      <c r="G32" s="97" t="s">
        <v>48</v>
      </c>
      <c r="H32" s="134" t="s">
        <v>70</v>
      </c>
      <c r="I32" s="122"/>
      <c r="J32" s="135" t="s">
        <v>71</v>
      </c>
      <c r="K32" s="132"/>
      <c r="L32" s="132"/>
      <c r="M32" s="132"/>
      <c r="N32" s="24"/>
      <c r="O32" s="120" t="s">
        <v>23</v>
      </c>
      <c r="Q32" s="52"/>
      <c r="R32" s="52"/>
    </row>
    <row r="33" spans="1:18" ht="12.75" customHeight="1">
      <c r="A33" s="137"/>
      <c r="B33" s="55"/>
      <c r="C33" s="117"/>
      <c r="D33" s="117"/>
      <c r="E33" s="125"/>
      <c r="F33" s="107"/>
      <c r="G33" s="97"/>
      <c r="H33" s="134"/>
      <c r="I33" s="122"/>
      <c r="J33" s="136"/>
      <c r="K33" s="132"/>
      <c r="L33" s="132"/>
      <c r="M33" s="132"/>
      <c r="N33" s="24"/>
      <c r="O33" s="121"/>
      <c r="Q33" s="52"/>
      <c r="R33" s="52"/>
    </row>
    <row r="34" spans="1:18" ht="22.5" customHeight="1">
      <c r="A34" s="133" t="s">
        <v>72</v>
      </c>
      <c r="B34" s="56"/>
      <c r="C34" s="111">
        <v>210000</v>
      </c>
      <c r="D34" s="111">
        <v>250000</v>
      </c>
      <c r="E34" s="105"/>
      <c r="F34" s="106" t="s">
        <v>20</v>
      </c>
      <c r="G34" s="97" t="s">
        <v>41</v>
      </c>
      <c r="H34" s="108"/>
      <c r="I34" s="109"/>
      <c r="J34" s="96" t="s">
        <v>73</v>
      </c>
      <c r="K34" s="131"/>
      <c r="L34" s="131"/>
      <c r="M34" s="131"/>
      <c r="N34" s="42"/>
      <c r="O34" s="42"/>
      <c r="Q34" s="52"/>
      <c r="R34" s="52"/>
    </row>
    <row r="35" spans="1:18" ht="12.75" customHeight="1">
      <c r="A35" s="133"/>
      <c r="B35" s="56"/>
      <c r="C35" s="111"/>
      <c r="D35" s="111"/>
      <c r="E35" s="105"/>
      <c r="F35" s="107"/>
      <c r="G35" s="97"/>
      <c r="H35" s="108"/>
      <c r="I35" s="109"/>
      <c r="J35" s="96"/>
      <c r="K35" s="131"/>
      <c r="L35" s="131"/>
      <c r="M35" s="131"/>
      <c r="N35" s="42"/>
      <c r="O35" s="42"/>
      <c r="R35" s="52"/>
    </row>
    <row r="36" spans="1:18" ht="15" customHeight="1">
      <c r="A36" s="124" t="s">
        <v>74</v>
      </c>
      <c r="B36" s="58"/>
      <c r="C36" s="117">
        <v>140351.19</v>
      </c>
      <c r="D36" s="117">
        <v>146307.79734</v>
      </c>
      <c r="E36" s="125" t="s">
        <v>29</v>
      </c>
      <c r="F36" s="106" t="s">
        <v>20</v>
      </c>
      <c r="G36" s="97" t="s">
        <v>48</v>
      </c>
      <c r="H36" s="122" t="s">
        <v>75</v>
      </c>
      <c r="I36" s="122"/>
      <c r="J36" s="123" t="s">
        <v>76</v>
      </c>
      <c r="K36" s="129"/>
      <c r="L36" s="130"/>
      <c r="M36" s="127"/>
      <c r="N36" s="19"/>
      <c r="O36" s="120" t="s">
        <v>23</v>
      </c>
      <c r="Q36" s="18"/>
      <c r="R36" s="52"/>
    </row>
    <row r="37" spans="1:18" ht="15" customHeight="1">
      <c r="A37" s="124"/>
      <c r="B37" s="58"/>
      <c r="C37" s="117"/>
      <c r="D37" s="117"/>
      <c r="E37" s="125"/>
      <c r="F37" s="107"/>
      <c r="G37" s="97"/>
      <c r="H37" s="122"/>
      <c r="I37" s="122"/>
      <c r="J37" s="123"/>
      <c r="K37" s="129"/>
      <c r="L37" s="130"/>
      <c r="M37" s="127"/>
      <c r="N37" s="21"/>
      <c r="O37" s="121"/>
      <c r="R37" s="52"/>
    </row>
    <row r="38" spans="1:18" ht="12.75" customHeight="1">
      <c r="A38" s="124" t="s">
        <v>77</v>
      </c>
      <c r="B38" s="59"/>
      <c r="C38" s="117">
        <v>1011155.79</v>
      </c>
      <c r="D38" s="117">
        <f>C38*1</f>
        <v>1011155.79</v>
      </c>
      <c r="E38" s="125" t="s">
        <v>29</v>
      </c>
      <c r="F38" s="106" t="s">
        <v>20</v>
      </c>
      <c r="G38" s="97" t="s">
        <v>48</v>
      </c>
      <c r="H38" s="122" t="s">
        <v>56</v>
      </c>
      <c r="I38" s="122" t="s">
        <v>57</v>
      </c>
      <c r="J38" s="123" t="s">
        <v>78</v>
      </c>
      <c r="K38" s="126">
        <v>43307</v>
      </c>
      <c r="L38" s="126">
        <v>43365</v>
      </c>
      <c r="M38" s="127"/>
      <c r="N38" s="128">
        <v>0.25</v>
      </c>
      <c r="O38" s="120" t="s">
        <v>23</v>
      </c>
      <c r="P38" s="17"/>
      <c r="R38" s="52"/>
    </row>
    <row r="39" spans="1:18" ht="23.25" customHeight="1">
      <c r="A39" s="124"/>
      <c r="B39" s="59"/>
      <c r="C39" s="117"/>
      <c r="D39" s="117"/>
      <c r="E39" s="125"/>
      <c r="F39" s="107"/>
      <c r="G39" s="97"/>
      <c r="H39" s="122"/>
      <c r="I39" s="122"/>
      <c r="J39" s="123"/>
      <c r="K39" s="126"/>
      <c r="L39" s="126"/>
      <c r="M39" s="127"/>
      <c r="N39" s="128"/>
      <c r="O39" s="121"/>
      <c r="Q39" s="25">
        <f>D38/4</f>
        <v>252788.9475</v>
      </c>
      <c r="R39" s="52"/>
    </row>
    <row r="40" spans="1:18" ht="12.75">
      <c r="A40" s="124" t="s">
        <v>79</v>
      </c>
      <c r="B40" s="59"/>
      <c r="C40" s="117">
        <v>548821.22</v>
      </c>
      <c r="D40" s="117">
        <f>C40*1</f>
        <v>548821.22</v>
      </c>
      <c r="E40" s="125" t="s">
        <v>29</v>
      </c>
      <c r="F40" s="106" t="s">
        <v>20</v>
      </c>
      <c r="G40" s="97" t="s">
        <v>48</v>
      </c>
      <c r="H40" s="122" t="s">
        <v>56</v>
      </c>
      <c r="I40" s="122" t="s">
        <v>57</v>
      </c>
      <c r="J40" s="123" t="s">
        <v>81</v>
      </c>
      <c r="K40" s="126">
        <v>43307</v>
      </c>
      <c r="L40" s="126">
        <v>43365</v>
      </c>
      <c r="M40" s="127"/>
      <c r="N40" s="128">
        <v>0.25</v>
      </c>
      <c r="O40" s="120" t="s">
        <v>23</v>
      </c>
      <c r="Q40" s="52"/>
      <c r="R40" s="52"/>
    </row>
    <row r="41" spans="1:18" ht="15.75" customHeight="1">
      <c r="A41" s="124"/>
      <c r="B41" s="59"/>
      <c r="C41" s="117"/>
      <c r="D41" s="117"/>
      <c r="E41" s="125"/>
      <c r="F41" s="107"/>
      <c r="G41" s="97"/>
      <c r="H41" s="122"/>
      <c r="I41" s="122"/>
      <c r="J41" s="123"/>
      <c r="K41" s="126"/>
      <c r="L41" s="126"/>
      <c r="M41" s="127"/>
      <c r="N41" s="128"/>
      <c r="O41" s="121"/>
      <c r="R41" s="52"/>
    </row>
    <row r="42" spans="1:17" ht="12.75" customHeight="1">
      <c r="A42" s="124" t="s">
        <v>82</v>
      </c>
      <c r="B42" s="59"/>
      <c r="C42" s="117">
        <v>600000</v>
      </c>
      <c r="D42" s="117">
        <v>290000</v>
      </c>
      <c r="E42" s="125" t="s">
        <v>29</v>
      </c>
      <c r="F42" s="106" t="s">
        <v>40</v>
      </c>
      <c r="G42" s="97" t="s">
        <v>48</v>
      </c>
      <c r="H42" s="122" t="s">
        <v>83</v>
      </c>
      <c r="I42" s="122"/>
      <c r="J42" s="123" t="s">
        <v>84</v>
      </c>
      <c r="K42" s="118">
        <v>43307</v>
      </c>
      <c r="L42" s="118">
        <v>43365</v>
      </c>
      <c r="M42" s="119"/>
      <c r="N42" s="61"/>
      <c r="O42" s="120" t="s">
        <v>23</v>
      </c>
      <c r="Q42" s="18"/>
    </row>
    <row r="43" spans="1:16" ht="19.5" customHeight="1">
      <c r="A43" s="124"/>
      <c r="B43" s="59"/>
      <c r="C43" s="117"/>
      <c r="D43" s="117"/>
      <c r="E43" s="125"/>
      <c r="F43" s="107"/>
      <c r="G43" s="97"/>
      <c r="H43" s="122"/>
      <c r="I43" s="122"/>
      <c r="J43" s="123"/>
      <c r="K43" s="118"/>
      <c r="L43" s="118"/>
      <c r="M43" s="119"/>
      <c r="N43" s="60"/>
      <c r="O43" s="121"/>
      <c r="P43" s="62"/>
    </row>
    <row r="44" spans="1:17" ht="12.75" customHeight="1">
      <c r="A44" s="110" t="s">
        <v>85</v>
      </c>
      <c r="B44" s="63"/>
      <c r="C44" s="111"/>
      <c r="D44" s="111">
        <v>152355.57</v>
      </c>
      <c r="E44" s="105"/>
      <c r="F44" s="106" t="s">
        <v>40</v>
      </c>
      <c r="G44" s="97" t="s">
        <v>41</v>
      </c>
      <c r="H44" s="109" t="s">
        <v>56</v>
      </c>
      <c r="I44" s="109" t="s">
        <v>57</v>
      </c>
      <c r="J44" s="96" t="s">
        <v>86</v>
      </c>
      <c r="K44" s="97">
        <v>43307</v>
      </c>
      <c r="L44" s="97">
        <v>43365</v>
      </c>
      <c r="M44" s="64"/>
      <c r="N44" s="64"/>
      <c r="O44" s="94" t="s">
        <v>23</v>
      </c>
      <c r="Q44" s="18"/>
    </row>
    <row r="45" spans="1:15" ht="16.5" customHeight="1">
      <c r="A45" s="110"/>
      <c r="B45" s="63"/>
      <c r="C45" s="111"/>
      <c r="D45" s="111"/>
      <c r="E45" s="105"/>
      <c r="F45" s="107"/>
      <c r="G45" s="97"/>
      <c r="H45" s="109"/>
      <c r="I45" s="109"/>
      <c r="J45" s="96"/>
      <c r="K45" s="97"/>
      <c r="L45" s="97"/>
      <c r="M45" s="64"/>
      <c r="N45" s="64"/>
      <c r="O45" s="95"/>
    </row>
    <row r="46" spans="1:15" ht="20.25" customHeight="1">
      <c r="A46" s="90" t="s">
        <v>92</v>
      </c>
      <c r="B46" s="63"/>
      <c r="C46" s="67"/>
      <c r="D46" s="67">
        <v>200000</v>
      </c>
      <c r="E46" s="57"/>
      <c r="F46" s="91" t="s">
        <v>40</v>
      </c>
      <c r="G46" s="39" t="s">
        <v>41</v>
      </c>
      <c r="H46" s="92" t="s">
        <v>93</v>
      </c>
      <c r="I46" s="92" t="s">
        <v>93</v>
      </c>
      <c r="J46" s="93" t="s">
        <v>88</v>
      </c>
      <c r="K46" s="39"/>
      <c r="L46" s="39"/>
      <c r="M46" s="64"/>
      <c r="N46" s="64"/>
      <c r="O46" s="64" t="s">
        <v>23</v>
      </c>
    </row>
    <row r="47" spans="1:15" ht="12.75" customHeight="1">
      <c r="A47" s="110" t="s">
        <v>87</v>
      </c>
      <c r="B47" s="65"/>
      <c r="C47" s="111"/>
      <c r="D47" s="111">
        <v>202979.75</v>
      </c>
      <c r="E47" s="105"/>
      <c r="F47" s="106" t="s">
        <v>40</v>
      </c>
      <c r="G47" s="97" t="s">
        <v>41</v>
      </c>
      <c r="H47" s="115"/>
      <c r="I47" s="109"/>
      <c r="J47" s="96" t="s">
        <v>90</v>
      </c>
      <c r="K47" s="97"/>
      <c r="L47" s="97"/>
      <c r="M47" s="112"/>
      <c r="N47" s="66"/>
      <c r="O47" s="66"/>
    </row>
    <row r="48" spans="1:15" ht="22.5" customHeight="1">
      <c r="A48" s="110"/>
      <c r="B48" s="65"/>
      <c r="C48" s="111"/>
      <c r="D48" s="111"/>
      <c r="E48" s="105"/>
      <c r="F48" s="107"/>
      <c r="G48" s="97"/>
      <c r="H48" s="116"/>
      <c r="I48" s="109"/>
      <c r="J48" s="96"/>
      <c r="K48" s="97"/>
      <c r="L48" s="97"/>
      <c r="M48" s="112"/>
      <c r="N48" s="68"/>
      <c r="O48" s="68"/>
    </row>
    <row r="49" spans="1:16" ht="12.75" customHeight="1">
      <c r="A49" s="110" t="s">
        <v>89</v>
      </c>
      <c r="B49" s="63"/>
      <c r="C49" s="111"/>
      <c r="D49" s="111">
        <v>100000</v>
      </c>
      <c r="E49" s="105"/>
      <c r="F49" s="106" t="s">
        <v>40</v>
      </c>
      <c r="G49" s="97" t="s">
        <v>41</v>
      </c>
      <c r="H49" s="108"/>
      <c r="I49" s="109"/>
      <c r="J49" s="96" t="s">
        <v>94</v>
      </c>
      <c r="K49" s="97"/>
      <c r="L49" s="97"/>
      <c r="M49" s="98"/>
      <c r="N49" s="66"/>
      <c r="O49" s="66"/>
      <c r="P49" s="69"/>
    </row>
    <row r="50" spans="1:15" ht="12.75">
      <c r="A50" s="110"/>
      <c r="B50" s="63"/>
      <c r="C50" s="111"/>
      <c r="D50" s="111"/>
      <c r="E50" s="105"/>
      <c r="F50" s="107"/>
      <c r="G50" s="97"/>
      <c r="H50" s="108"/>
      <c r="I50" s="109"/>
      <c r="J50" s="96"/>
      <c r="K50" s="97"/>
      <c r="L50" s="97"/>
      <c r="M50" s="98"/>
      <c r="N50" s="64"/>
      <c r="O50" s="64"/>
    </row>
    <row r="51" spans="3:4" ht="13.5" thickBot="1">
      <c r="C51" s="3"/>
      <c r="D51" s="3">
        <f>SUM(D6:D50)</f>
        <v>15382801.93734</v>
      </c>
    </row>
    <row r="52" spans="1:15" ht="87.75" customHeight="1" thickBot="1">
      <c r="A52" s="99">
        <v>15382801.94</v>
      </c>
      <c r="B52" s="100"/>
      <c r="C52" s="101"/>
      <c r="D52" s="102" t="s">
        <v>91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4"/>
    </row>
    <row r="53" spans="1:15" ht="13.5" customHeight="1">
      <c r="A53" s="71">
        <f>A52-D51</f>
        <v>0.002659998834133148</v>
      </c>
      <c r="B53" s="72"/>
      <c r="C53" s="73"/>
      <c r="D53" s="73"/>
      <c r="E53" s="74"/>
      <c r="F53" s="74"/>
      <c r="G53" s="74"/>
      <c r="H53" s="75"/>
      <c r="I53" s="75"/>
      <c r="J53" s="76"/>
      <c r="K53" s="77"/>
      <c r="L53" s="77"/>
      <c r="M53" s="77"/>
      <c r="N53" s="77"/>
      <c r="O53" s="77"/>
    </row>
    <row r="54" spans="4:35" ht="12.75">
      <c r="D54" s="78"/>
      <c r="E54" s="3"/>
      <c r="F54" s="3"/>
      <c r="G54" s="3"/>
      <c r="H54" s="7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"/>
      <c r="AD54" s="3"/>
      <c r="AE54" s="3"/>
      <c r="AF54" s="3"/>
      <c r="AG54" s="3"/>
      <c r="AH54" s="3"/>
      <c r="AI54" s="3"/>
    </row>
    <row r="55" spans="1:35" ht="14.25" customHeight="1">
      <c r="A55" s="80" t="s">
        <v>80</v>
      </c>
      <c r="B55" s="80"/>
      <c r="C55" s="81"/>
      <c r="D55" s="81"/>
      <c r="E55" s="81"/>
      <c r="F55" s="81"/>
      <c r="G55" s="81"/>
      <c r="K55" s="82"/>
      <c r="L55" s="83"/>
      <c r="M55" s="84"/>
      <c r="N55" s="84"/>
      <c r="O55" s="8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3"/>
      <c r="AD55" s="3"/>
      <c r="AE55" s="3"/>
      <c r="AF55" s="3"/>
      <c r="AG55" s="3"/>
      <c r="AH55" s="3"/>
      <c r="AI55" s="3"/>
    </row>
    <row r="56" spans="3:35" ht="14.25" customHeight="1">
      <c r="C56" s="85"/>
      <c r="D56" s="86"/>
      <c r="E56" s="85"/>
      <c r="I56" s="4"/>
      <c r="J56" s="4"/>
      <c r="K56" s="86"/>
      <c r="L56" s="83"/>
      <c r="M56" s="87"/>
      <c r="N56" s="87"/>
      <c r="O56" s="8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3"/>
      <c r="AD56" s="3"/>
      <c r="AE56" s="3"/>
      <c r="AF56" s="3"/>
      <c r="AG56" s="3"/>
      <c r="AH56" s="3"/>
      <c r="AI56" s="3"/>
    </row>
    <row r="57" spans="3:35" ht="14.25" customHeight="1">
      <c r="C57" s="88"/>
      <c r="D57" s="70"/>
      <c r="E57" s="81"/>
      <c r="F57" s="81"/>
      <c r="G57" s="81"/>
      <c r="K57" s="82"/>
      <c r="L57" s="83"/>
      <c r="M57" s="84"/>
      <c r="N57" s="84"/>
      <c r="O57" s="84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3"/>
      <c r="AD57" s="3"/>
      <c r="AE57" s="3"/>
      <c r="AF57" s="3"/>
      <c r="AG57" s="3"/>
      <c r="AH57" s="3"/>
      <c r="AI57" s="3"/>
    </row>
    <row r="58" spans="4:35" ht="12.75">
      <c r="D58" s="86"/>
      <c r="E58" s="89"/>
      <c r="F58" s="89"/>
      <c r="G58" s="8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3"/>
      <c r="AD58" s="3"/>
      <c r="AE58" s="3"/>
      <c r="AF58" s="3"/>
      <c r="AG58" s="3"/>
      <c r="AH58" s="3"/>
      <c r="AI58" s="3"/>
    </row>
    <row r="59" spans="1:35" ht="12.75">
      <c r="A59" s="79" t="s">
        <v>80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3"/>
      <c r="AD59" s="3"/>
      <c r="AE59" s="3"/>
      <c r="AF59" s="3"/>
      <c r="AG59" s="3"/>
      <c r="AH59" s="3"/>
      <c r="AI59" s="3"/>
    </row>
    <row r="60" spans="16:35" ht="12.75"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3"/>
      <c r="AD60" s="3"/>
      <c r="AE60" s="3"/>
      <c r="AF60" s="3"/>
      <c r="AG60" s="3"/>
      <c r="AH60" s="3"/>
      <c r="AI60" s="3"/>
    </row>
    <row r="61" spans="16:35" ht="12.75"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3"/>
      <c r="AD61" s="3"/>
      <c r="AE61" s="3"/>
      <c r="AF61" s="3"/>
      <c r="AG61" s="3"/>
      <c r="AH61" s="3"/>
      <c r="AI61" s="3"/>
    </row>
    <row r="62" spans="16:35" ht="12.75"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3"/>
      <c r="AD62" s="3"/>
      <c r="AE62" s="3"/>
      <c r="AF62" s="3"/>
      <c r="AG62" s="3"/>
      <c r="AH62" s="3"/>
      <c r="AI62" s="3"/>
    </row>
    <row r="63" spans="16:35" ht="12.75"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3"/>
      <c r="AD63" s="3"/>
      <c r="AE63" s="3"/>
      <c r="AF63" s="3"/>
      <c r="AG63" s="3"/>
      <c r="AH63" s="3"/>
      <c r="AI63" s="3"/>
    </row>
    <row r="64" spans="16:35" ht="12.75"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3"/>
      <c r="AD64" s="3"/>
      <c r="AE64" s="3"/>
      <c r="AF64" s="3"/>
      <c r="AG64" s="3"/>
      <c r="AH64" s="3"/>
      <c r="AI64" s="3"/>
    </row>
    <row r="65" spans="16:35" ht="12.75"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3"/>
      <c r="AD65" s="3"/>
      <c r="AE65" s="3"/>
      <c r="AF65" s="3"/>
      <c r="AG65" s="3"/>
      <c r="AH65" s="3"/>
      <c r="AI65" s="3"/>
    </row>
    <row r="66" spans="16:35" ht="12.75"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3"/>
      <c r="AD66" s="3"/>
      <c r="AE66" s="3"/>
      <c r="AF66" s="3"/>
      <c r="AG66" s="3"/>
      <c r="AH66" s="3"/>
      <c r="AI66" s="3"/>
    </row>
    <row r="67" spans="16:35" ht="12.75"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3"/>
      <c r="AD67" s="3"/>
      <c r="AE67" s="3"/>
      <c r="AF67" s="3"/>
      <c r="AG67" s="3"/>
      <c r="AH67" s="3"/>
      <c r="AI67" s="3"/>
    </row>
    <row r="68" spans="16:35" ht="12.75"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3"/>
      <c r="AD68" s="3"/>
      <c r="AE68" s="3"/>
      <c r="AF68" s="3"/>
      <c r="AG68" s="3"/>
      <c r="AH68" s="3"/>
      <c r="AI68" s="3"/>
    </row>
    <row r="69" spans="16:35" ht="12.75"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3"/>
      <c r="AD69" s="3"/>
      <c r="AE69" s="3"/>
      <c r="AF69" s="3"/>
      <c r="AG69" s="3"/>
      <c r="AH69" s="3"/>
      <c r="AI69" s="3"/>
    </row>
    <row r="70" spans="16:35" ht="12.75"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3"/>
      <c r="AD70" s="3"/>
      <c r="AE70" s="3"/>
      <c r="AF70" s="3"/>
      <c r="AG70" s="3"/>
      <c r="AH70" s="3"/>
      <c r="AI70" s="3"/>
    </row>
    <row r="71" spans="16:35" ht="12.75"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3"/>
      <c r="AD71" s="3"/>
      <c r="AE71" s="3"/>
      <c r="AF71" s="3"/>
      <c r="AG71" s="3"/>
      <c r="AH71" s="3"/>
      <c r="AI71" s="3"/>
    </row>
    <row r="72" spans="16:35" ht="12.75"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3"/>
      <c r="AD72" s="3"/>
      <c r="AE72" s="3"/>
      <c r="AF72" s="3"/>
      <c r="AG72" s="3"/>
      <c r="AH72" s="3"/>
      <c r="AI72" s="3"/>
    </row>
    <row r="73" spans="16:35" ht="12.75"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3"/>
      <c r="AD73" s="3"/>
      <c r="AE73" s="3"/>
      <c r="AF73" s="3"/>
      <c r="AG73" s="3"/>
      <c r="AH73" s="3"/>
      <c r="AI73" s="3"/>
    </row>
    <row r="74" spans="16:35" ht="12.75"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3"/>
      <c r="AD74" s="3"/>
      <c r="AE74" s="3"/>
      <c r="AF74" s="3"/>
      <c r="AG74" s="3"/>
      <c r="AH74" s="3"/>
      <c r="AI74" s="3"/>
    </row>
    <row r="75" spans="16:35" ht="12.75"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3"/>
      <c r="AD75" s="3"/>
      <c r="AE75" s="3"/>
      <c r="AF75" s="3"/>
      <c r="AG75" s="3"/>
      <c r="AH75" s="3"/>
      <c r="AI75" s="3"/>
    </row>
    <row r="76" spans="16:35" ht="12.75"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3"/>
      <c r="AD76" s="3"/>
      <c r="AE76" s="3"/>
      <c r="AF76" s="3"/>
      <c r="AG76" s="3"/>
      <c r="AH76" s="3"/>
      <c r="AI76" s="3"/>
    </row>
    <row r="77" spans="16:35" ht="12.75"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3"/>
      <c r="AD77" s="3"/>
      <c r="AE77" s="3"/>
      <c r="AF77" s="3"/>
      <c r="AG77" s="3"/>
      <c r="AH77" s="3"/>
      <c r="AI77" s="3"/>
    </row>
    <row r="78" spans="16:35" ht="12.75"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3"/>
      <c r="AD78" s="3"/>
      <c r="AE78" s="3"/>
      <c r="AF78" s="3"/>
      <c r="AG78" s="3"/>
      <c r="AH78" s="3"/>
      <c r="AI78" s="3"/>
    </row>
    <row r="79" spans="16:35" ht="12.75"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3"/>
      <c r="AD79" s="3"/>
      <c r="AE79" s="3"/>
      <c r="AF79" s="3"/>
      <c r="AG79" s="3"/>
      <c r="AH79" s="3"/>
      <c r="AI79" s="3"/>
    </row>
    <row r="80" spans="16:35" ht="12.75"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3"/>
      <c r="AD80" s="3"/>
      <c r="AE80" s="3"/>
      <c r="AF80" s="3"/>
      <c r="AG80" s="3"/>
      <c r="AH80" s="3"/>
      <c r="AI80" s="3"/>
    </row>
    <row r="81" spans="16:35" ht="12.75"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3"/>
      <c r="AD81" s="3"/>
      <c r="AE81" s="3"/>
      <c r="AF81" s="3"/>
      <c r="AG81" s="3"/>
      <c r="AH81" s="3"/>
      <c r="AI81" s="3"/>
    </row>
    <row r="82" spans="16:35" ht="12.75"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3"/>
      <c r="AD82" s="3"/>
      <c r="AE82" s="3"/>
      <c r="AF82" s="3"/>
      <c r="AG82" s="3"/>
      <c r="AH82" s="3"/>
      <c r="AI82" s="3"/>
    </row>
    <row r="83" spans="16:35" ht="12.75"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3"/>
      <c r="AD83" s="3"/>
      <c r="AE83" s="3"/>
      <c r="AF83" s="3"/>
      <c r="AG83" s="3"/>
      <c r="AH83" s="3"/>
      <c r="AI83" s="3"/>
    </row>
    <row r="84" spans="16:35" ht="12.75"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3"/>
      <c r="AD84" s="3"/>
      <c r="AE84" s="3"/>
      <c r="AF84" s="3"/>
      <c r="AG84" s="3"/>
      <c r="AH84" s="3"/>
      <c r="AI84" s="3"/>
    </row>
    <row r="85" spans="16:35" ht="12.75"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3"/>
      <c r="AD85" s="3"/>
      <c r="AE85" s="3"/>
      <c r="AF85" s="3"/>
      <c r="AG85" s="3"/>
      <c r="AH85" s="3"/>
      <c r="AI85" s="3"/>
    </row>
    <row r="86" spans="16:35" ht="12.75"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3"/>
      <c r="AD86" s="3"/>
      <c r="AE86" s="3"/>
      <c r="AF86" s="3"/>
      <c r="AG86" s="3"/>
      <c r="AH86" s="3"/>
      <c r="AI86" s="3"/>
    </row>
    <row r="87" spans="16:35" ht="12.75"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3"/>
      <c r="AD87" s="3"/>
      <c r="AE87" s="3"/>
      <c r="AF87" s="3"/>
      <c r="AG87" s="3"/>
      <c r="AH87" s="3"/>
      <c r="AI87" s="3"/>
    </row>
    <row r="88" spans="16:35" ht="12.75"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3"/>
      <c r="AD88" s="3"/>
      <c r="AE88" s="3"/>
      <c r="AF88" s="3"/>
      <c r="AG88" s="3"/>
      <c r="AH88" s="3"/>
      <c r="AI88" s="3"/>
    </row>
    <row r="89" spans="16:35" ht="12.75"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3"/>
      <c r="AD89" s="3"/>
      <c r="AE89" s="3"/>
      <c r="AF89" s="3"/>
      <c r="AG89" s="3"/>
      <c r="AH89" s="3"/>
      <c r="AI89" s="3"/>
    </row>
    <row r="90" spans="16:35" ht="12.75"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3"/>
      <c r="AD90" s="3"/>
      <c r="AE90" s="3"/>
      <c r="AF90" s="3"/>
      <c r="AG90" s="3"/>
      <c r="AH90" s="3"/>
      <c r="AI90" s="3"/>
    </row>
    <row r="91" spans="16:35" ht="12.75"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3"/>
      <c r="AD91" s="3"/>
      <c r="AE91" s="3"/>
      <c r="AF91" s="3"/>
      <c r="AG91" s="3"/>
      <c r="AH91" s="3"/>
      <c r="AI91" s="3"/>
    </row>
    <row r="92" spans="16:35" ht="12.75"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3"/>
      <c r="AD92" s="3"/>
      <c r="AE92" s="3"/>
      <c r="AF92" s="3"/>
      <c r="AG92" s="3"/>
      <c r="AH92" s="3"/>
      <c r="AI92" s="3"/>
    </row>
    <row r="93" spans="16:35" ht="12.75"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3"/>
      <c r="AD93" s="3"/>
      <c r="AE93" s="3"/>
      <c r="AF93" s="3"/>
      <c r="AG93" s="3"/>
      <c r="AH93" s="3"/>
      <c r="AI93" s="3"/>
    </row>
    <row r="94" spans="16:35" ht="12.75"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3"/>
      <c r="AD94" s="3"/>
      <c r="AE94" s="3"/>
      <c r="AF94" s="3"/>
      <c r="AG94" s="3"/>
      <c r="AH94" s="3"/>
      <c r="AI94" s="3"/>
    </row>
    <row r="95" spans="16:35" ht="12.75"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3"/>
      <c r="AD95" s="3"/>
      <c r="AE95" s="3"/>
      <c r="AF95" s="3"/>
      <c r="AG95" s="3"/>
      <c r="AH95" s="3"/>
      <c r="AI95" s="3"/>
    </row>
    <row r="96" spans="16:35" ht="12.75"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3"/>
      <c r="AD96" s="3"/>
      <c r="AE96" s="3"/>
      <c r="AF96" s="3"/>
      <c r="AG96" s="3"/>
      <c r="AH96" s="3"/>
      <c r="AI96" s="3"/>
    </row>
    <row r="97" spans="16:35" ht="12.75"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3"/>
      <c r="AD97" s="3"/>
      <c r="AE97" s="3"/>
      <c r="AF97" s="3"/>
      <c r="AG97" s="3"/>
      <c r="AH97" s="3"/>
      <c r="AI97" s="3"/>
    </row>
    <row r="98" spans="16:35" ht="12.75"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3"/>
      <c r="AD98" s="3"/>
      <c r="AE98" s="3"/>
      <c r="AF98" s="3"/>
      <c r="AG98" s="3"/>
      <c r="AH98" s="3"/>
      <c r="AI98" s="3"/>
    </row>
    <row r="99" spans="16:35" ht="12.75"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3"/>
      <c r="AD99" s="3"/>
      <c r="AE99" s="3"/>
      <c r="AF99" s="3"/>
      <c r="AG99" s="3"/>
      <c r="AH99" s="3"/>
      <c r="AI99" s="3"/>
    </row>
    <row r="100" spans="16:35" ht="12.75"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3"/>
      <c r="AD100" s="3"/>
      <c r="AE100" s="3"/>
      <c r="AF100" s="3"/>
      <c r="AG100" s="3"/>
      <c r="AH100" s="3"/>
      <c r="AI100" s="3"/>
    </row>
    <row r="101" spans="16:35" ht="12.75"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3"/>
      <c r="AD101" s="3"/>
      <c r="AE101" s="3"/>
      <c r="AF101" s="3"/>
      <c r="AG101" s="3"/>
      <c r="AH101" s="3"/>
      <c r="AI101" s="3"/>
    </row>
    <row r="102" spans="16:35" ht="12.75"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3"/>
      <c r="AD102" s="3"/>
      <c r="AE102" s="3"/>
      <c r="AF102" s="3"/>
      <c r="AG102" s="3"/>
      <c r="AH102" s="3"/>
      <c r="AI102" s="3"/>
    </row>
    <row r="103" spans="16:35" ht="12.75"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3"/>
      <c r="AD103" s="3"/>
      <c r="AE103" s="3"/>
      <c r="AF103" s="3"/>
      <c r="AG103" s="3"/>
      <c r="AH103" s="3"/>
      <c r="AI103" s="3"/>
    </row>
    <row r="104" spans="16:35" ht="12.75"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3"/>
      <c r="AD104" s="3"/>
      <c r="AE104" s="3"/>
      <c r="AF104" s="3"/>
      <c r="AG104" s="3"/>
      <c r="AH104" s="3"/>
      <c r="AI104" s="3"/>
    </row>
    <row r="105" spans="16:35" ht="12.75"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3"/>
      <c r="AD105" s="3"/>
      <c r="AE105" s="3"/>
      <c r="AF105" s="3"/>
      <c r="AG105" s="3"/>
      <c r="AH105" s="3"/>
      <c r="AI105" s="3"/>
    </row>
    <row r="106" spans="16:35" ht="12.75"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3"/>
      <c r="AD106" s="3"/>
      <c r="AE106" s="3"/>
      <c r="AF106" s="3"/>
      <c r="AG106" s="3"/>
      <c r="AH106" s="3"/>
      <c r="AI106" s="3"/>
    </row>
    <row r="107" spans="16:35" ht="12.75"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3"/>
      <c r="AD107" s="3"/>
      <c r="AE107" s="3"/>
      <c r="AF107" s="3"/>
      <c r="AG107" s="3"/>
      <c r="AH107" s="3"/>
      <c r="AI107" s="3"/>
    </row>
    <row r="108" spans="16:35" ht="12.75"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3"/>
      <c r="AD108" s="3"/>
      <c r="AE108" s="3"/>
      <c r="AF108" s="3"/>
      <c r="AG108" s="3"/>
      <c r="AH108" s="3"/>
      <c r="AI108" s="3"/>
    </row>
    <row r="109" spans="16:35" ht="12.75"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3"/>
      <c r="AD109" s="3"/>
      <c r="AE109" s="3"/>
      <c r="AF109" s="3"/>
      <c r="AG109" s="3"/>
      <c r="AH109" s="3"/>
      <c r="AI109" s="3"/>
    </row>
    <row r="110" spans="16:35" ht="12.75"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3"/>
      <c r="AD110" s="3"/>
      <c r="AE110" s="3"/>
      <c r="AF110" s="3"/>
      <c r="AG110" s="3"/>
      <c r="AH110" s="3"/>
      <c r="AI110" s="3"/>
    </row>
    <row r="111" spans="16:35" ht="12.75"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3"/>
      <c r="AD111" s="3"/>
      <c r="AE111" s="3"/>
      <c r="AF111" s="3"/>
      <c r="AG111" s="3"/>
      <c r="AH111" s="3"/>
      <c r="AI111" s="3"/>
    </row>
    <row r="112" spans="16:35" ht="12.75"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3"/>
      <c r="AD112" s="3"/>
      <c r="AE112" s="3"/>
      <c r="AF112" s="3"/>
      <c r="AG112" s="3"/>
      <c r="AH112" s="3"/>
      <c r="AI112" s="3"/>
    </row>
    <row r="113" spans="16:35" ht="12.75"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3"/>
      <c r="AD113" s="3"/>
      <c r="AE113" s="3"/>
      <c r="AF113" s="3"/>
      <c r="AG113" s="3"/>
      <c r="AH113" s="3"/>
      <c r="AI113" s="3"/>
    </row>
    <row r="114" spans="16:35" ht="12.75"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3"/>
      <c r="AD114" s="3"/>
      <c r="AE114" s="3"/>
      <c r="AF114" s="3"/>
      <c r="AG114" s="3"/>
      <c r="AH114" s="3"/>
      <c r="AI114" s="3"/>
    </row>
    <row r="115" spans="16:35" ht="12.75"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3"/>
      <c r="AD115" s="3"/>
      <c r="AE115" s="3"/>
      <c r="AF115" s="3"/>
      <c r="AG115" s="3"/>
      <c r="AH115" s="3"/>
      <c r="AI115" s="3"/>
    </row>
    <row r="116" spans="16:35" ht="12.75"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3"/>
      <c r="AD116" s="3"/>
      <c r="AE116" s="3"/>
      <c r="AF116" s="3"/>
      <c r="AG116" s="3"/>
      <c r="AH116" s="3"/>
      <c r="AI116" s="3"/>
    </row>
    <row r="117" spans="16:35" ht="12.75"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3"/>
      <c r="AD117" s="3"/>
      <c r="AE117" s="3"/>
      <c r="AF117" s="3"/>
      <c r="AG117" s="3"/>
      <c r="AH117" s="3"/>
      <c r="AI117" s="3"/>
    </row>
    <row r="118" spans="16:35" ht="12.75"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3"/>
      <c r="AD118" s="3"/>
      <c r="AE118" s="3"/>
      <c r="AF118" s="3"/>
      <c r="AG118" s="3"/>
      <c r="AH118" s="3"/>
      <c r="AI118" s="3"/>
    </row>
    <row r="119" spans="16:35" ht="12.75"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3"/>
      <c r="AD119" s="3"/>
      <c r="AE119" s="3"/>
      <c r="AF119" s="3"/>
      <c r="AG119" s="3"/>
      <c r="AH119" s="3"/>
      <c r="AI119" s="3"/>
    </row>
    <row r="120" spans="16:35" ht="12.75"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3"/>
      <c r="AD120" s="3"/>
      <c r="AE120" s="3"/>
      <c r="AF120" s="3"/>
      <c r="AG120" s="3"/>
      <c r="AH120" s="3"/>
      <c r="AI120" s="3"/>
    </row>
    <row r="121" spans="16:35" ht="12.75"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3"/>
      <c r="AD121" s="3"/>
      <c r="AE121" s="3"/>
      <c r="AF121" s="3"/>
      <c r="AG121" s="3"/>
      <c r="AH121" s="3"/>
      <c r="AI121" s="3"/>
    </row>
    <row r="122" spans="16:35" ht="12.75"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3"/>
      <c r="AD122" s="3"/>
      <c r="AE122" s="3"/>
      <c r="AF122" s="3"/>
      <c r="AG122" s="3"/>
      <c r="AH122" s="3"/>
      <c r="AI122" s="3"/>
    </row>
    <row r="123" spans="16:35" ht="12.75"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3"/>
      <c r="AD123" s="3"/>
      <c r="AE123" s="3"/>
      <c r="AF123" s="3"/>
      <c r="AG123" s="3"/>
      <c r="AH123" s="3"/>
      <c r="AI123" s="3"/>
    </row>
    <row r="124" spans="16:35" ht="12.75"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3"/>
      <c r="AD124" s="3"/>
      <c r="AE124" s="3"/>
      <c r="AF124" s="3"/>
      <c r="AG124" s="3"/>
      <c r="AH124" s="3"/>
      <c r="AI124" s="3"/>
    </row>
    <row r="125" spans="16:35" ht="12.75"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3"/>
      <c r="AD125" s="3"/>
      <c r="AE125" s="3"/>
      <c r="AF125" s="3"/>
      <c r="AG125" s="3"/>
      <c r="AH125" s="3"/>
      <c r="AI125" s="3"/>
    </row>
    <row r="126" spans="16:35" ht="12.75"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3"/>
      <c r="AD126" s="3"/>
      <c r="AE126" s="3"/>
      <c r="AF126" s="3"/>
      <c r="AG126" s="3"/>
      <c r="AH126" s="3"/>
      <c r="AI126" s="3"/>
    </row>
    <row r="127" spans="16:35" ht="12.75"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3"/>
      <c r="AD127" s="3"/>
      <c r="AE127" s="3"/>
      <c r="AF127" s="3"/>
      <c r="AG127" s="3"/>
      <c r="AH127" s="3"/>
      <c r="AI127" s="3"/>
    </row>
    <row r="128" spans="16:35" ht="12.75"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3"/>
      <c r="AD128" s="3"/>
      <c r="AE128" s="3"/>
      <c r="AF128" s="3"/>
      <c r="AG128" s="3"/>
      <c r="AH128" s="3"/>
      <c r="AI128" s="3"/>
    </row>
    <row r="129" spans="16:35" ht="12.75"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3"/>
      <c r="AD129" s="3"/>
      <c r="AE129" s="3"/>
      <c r="AF129" s="3"/>
      <c r="AG129" s="3"/>
      <c r="AH129" s="3"/>
      <c r="AI129" s="3"/>
    </row>
    <row r="130" spans="16:35" ht="12.75"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3"/>
      <c r="AD130" s="3"/>
      <c r="AE130" s="3"/>
      <c r="AF130" s="3"/>
      <c r="AG130" s="3"/>
      <c r="AH130" s="3"/>
      <c r="AI130" s="3"/>
    </row>
    <row r="131" spans="16:35" ht="12.75"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3"/>
      <c r="AD131" s="3"/>
      <c r="AE131" s="3"/>
      <c r="AF131" s="3"/>
      <c r="AG131" s="3"/>
      <c r="AH131" s="3"/>
      <c r="AI131" s="3"/>
    </row>
    <row r="132" spans="16:35" ht="12.75"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3"/>
      <c r="AD132" s="3"/>
      <c r="AE132" s="3"/>
      <c r="AF132" s="3"/>
      <c r="AG132" s="3"/>
      <c r="AH132" s="3"/>
      <c r="AI132" s="3"/>
    </row>
    <row r="133" spans="16:35" ht="12.75"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3"/>
      <c r="AD133" s="3"/>
      <c r="AE133" s="3"/>
      <c r="AF133" s="3"/>
      <c r="AG133" s="3"/>
      <c r="AH133" s="3"/>
      <c r="AI133" s="3"/>
    </row>
    <row r="134" spans="16:35" ht="12.75"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3"/>
      <c r="AD134" s="3"/>
      <c r="AE134" s="3"/>
      <c r="AF134" s="3"/>
      <c r="AG134" s="3"/>
      <c r="AH134" s="3"/>
      <c r="AI134" s="3"/>
    </row>
    <row r="135" spans="16:35" ht="12.75"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3"/>
      <c r="AD135" s="3"/>
      <c r="AE135" s="3"/>
      <c r="AF135" s="3"/>
      <c r="AG135" s="3"/>
      <c r="AH135" s="3"/>
      <c r="AI135" s="3"/>
    </row>
    <row r="136" spans="16:35" ht="12.75"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3"/>
      <c r="AD136" s="3"/>
      <c r="AE136" s="3"/>
      <c r="AF136" s="3"/>
      <c r="AG136" s="3"/>
      <c r="AH136" s="3"/>
      <c r="AI136" s="3"/>
    </row>
    <row r="137" spans="16:35" ht="12.75"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3"/>
      <c r="AD137" s="3"/>
      <c r="AE137" s="3"/>
      <c r="AF137" s="3"/>
      <c r="AG137" s="3"/>
      <c r="AH137" s="3"/>
      <c r="AI137" s="3"/>
    </row>
    <row r="138" spans="16:35" ht="12.75"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3"/>
      <c r="AD138" s="3"/>
      <c r="AE138" s="3"/>
      <c r="AF138" s="3"/>
      <c r="AG138" s="3"/>
      <c r="AH138" s="3"/>
      <c r="AI138" s="3"/>
    </row>
    <row r="139" spans="16:35" ht="12.75"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3"/>
      <c r="AD139" s="3"/>
      <c r="AE139" s="3"/>
      <c r="AF139" s="3"/>
      <c r="AG139" s="3"/>
      <c r="AH139" s="3"/>
      <c r="AI139" s="3"/>
    </row>
    <row r="140" spans="16:35" ht="12.75"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3"/>
      <c r="AD140" s="3"/>
      <c r="AE140" s="3"/>
      <c r="AF140" s="3"/>
      <c r="AG140" s="3"/>
      <c r="AH140" s="3"/>
      <c r="AI140" s="3"/>
    </row>
    <row r="141" spans="16:35" ht="12.75"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3"/>
      <c r="AD141" s="3"/>
      <c r="AE141" s="3"/>
      <c r="AF141" s="3"/>
      <c r="AG141" s="3"/>
      <c r="AH141" s="3"/>
      <c r="AI141" s="3"/>
    </row>
    <row r="142" spans="16:35" ht="12.75"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3"/>
      <c r="AD142" s="3"/>
      <c r="AE142" s="3"/>
      <c r="AF142" s="3"/>
      <c r="AG142" s="3"/>
      <c r="AH142" s="3"/>
      <c r="AI142" s="3"/>
    </row>
    <row r="143" spans="16:35" ht="12.75"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3"/>
      <c r="AD143" s="3"/>
      <c r="AE143" s="3"/>
      <c r="AF143" s="3"/>
      <c r="AG143" s="3"/>
      <c r="AH143" s="3"/>
      <c r="AI143" s="3"/>
    </row>
    <row r="144" spans="16:35" ht="12.75"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3"/>
      <c r="AD144" s="3"/>
      <c r="AE144" s="3"/>
      <c r="AF144" s="3"/>
      <c r="AG144" s="3"/>
      <c r="AH144" s="3"/>
      <c r="AI144" s="3"/>
    </row>
    <row r="145" spans="16:35" ht="12.75"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3"/>
      <c r="AD145" s="3"/>
      <c r="AE145" s="3"/>
      <c r="AF145" s="3"/>
      <c r="AG145" s="3"/>
      <c r="AH145" s="3"/>
      <c r="AI145" s="3"/>
    </row>
    <row r="146" spans="16:35" ht="12.75"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3"/>
      <c r="AD146" s="3"/>
      <c r="AE146" s="3"/>
      <c r="AF146" s="3"/>
      <c r="AG146" s="3"/>
      <c r="AH146" s="3"/>
      <c r="AI146" s="3"/>
    </row>
    <row r="147" spans="16:35" ht="12.75"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3"/>
      <c r="AD147" s="3"/>
      <c r="AE147" s="3"/>
      <c r="AF147" s="3"/>
      <c r="AG147" s="3"/>
      <c r="AH147" s="3"/>
      <c r="AI147" s="3"/>
    </row>
    <row r="148" spans="16:35" ht="12.75"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3"/>
      <c r="AD148" s="3"/>
      <c r="AE148" s="3"/>
      <c r="AF148" s="3"/>
      <c r="AG148" s="3"/>
      <c r="AH148" s="3"/>
      <c r="AI148" s="3"/>
    </row>
    <row r="149" spans="16:35" ht="12.75"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3"/>
      <c r="AD149" s="3"/>
      <c r="AE149" s="3"/>
      <c r="AF149" s="3"/>
      <c r="AG149" s="3"/>
      <c r="AH149" s="3"/>
      <c r="AI149" s="3"/>
    </row>
    <row r="150" spans="16:35" ht="12.75"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3"/>
      <c r="AD150" s="3"/>
      <c r="AE150" s="3"/>
      <c r="AF150" s="3"/>
      <c r="AG150" s="3"/>
      <c r="AH150" s="3"/>
      <c r="AI150" s="3"/>
    </row>
    <row r="151" spans="16:35" ht="12.75"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3"/>
      <c r="AD151" s="3"/>
      <c r="AE151" s="3"/>
      <c r="AF151" s="3"/>
      <c r="AG151" s="3"/>
      <c r="AH151" s="3"/>
      <c r="AI151" s="3"/>
    </row>
    <row r="152" spans="16:35" ht="12.75"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3"/>
      <c r="AD152" s="3"/>
      <c r="AE152" s="3"/>
      <c r="AF152" s="3"/>
      <c r="AG152" s="3"/>
      <c r="AH152" s="3"/>
      <c r="AI152" s="3"/>
    </row>
    <row r="153" spans="16:35" ht="12.75"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3"/>
      <c r="AD153" s="3"/>
      <c r="AE153" s="3"/>
      <c r="AF153" s="3"/>
      <c r="AG153" s="3"/>
      <c r="AH153" s="3"/>
      <c r="AI153" s="3"/>
    </row>
    <row r="154" spans="16:35" ht="12.75"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3"/>
      <c r="AD154" s="3"/>
      <c r="AE154" s="3"/>
      <c r="AF154" s="3"/>
      <c r="AG154" s="3"/>
      <c r="AH154" s="3"/>
      <c r="AI154" s="3"/>
    </row>
    <row r="155" spans="16:35" ht="12.75"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3"/>
      <c r="AD155" s="3"/>
      <c r="AE155" s="3"/>
      <c r="AF155" s="3"/>
      <c r="AG155" s="3"/>
      <c r="AH155" s="3"/>
      <c r="AI155" s="3"/>
    </row>
    <row r="156" spans="16:35" ht="12.75"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3"/>
      <c r="AD156" s="3"/>
      <c r="AE156" s="3"/>
      <c r="AF156" s="3"/>
      <c r="AG156" s="3"/>
      <c r="AH156" s="3"/>
      <c r="AI156" s="3"/>
    </row>
    <row r="157" spans="16:35" ht="12.75"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3"/>
      <c r="AD157" s="3"/>
      <c r="AE157" s="3"/>
      <c r="AF157" s="3"/>
      <c r="AG157" s="3"/>
      <c r="AH157" s="3"/>
      <c r="AI157" s="3"/>
    </row>
    <row r="158" spans="16:35" ht="12.75"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3"/>
      <c r="AD158" s="3"/>
      <c r="AE158" s="3"/>
      <c r="AF158" s="3"/>
      <c r="AG158" s="3"/>
      <c r="AH158" s="3"/>
      <c r="AI158" s="3"/>
    </row>
    <row r="159" spans="16:35" ht="12.75"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3"/>
      <c r="AD159" s="3"/>
      <c r="AE159" s="3"/>
      <c r="AF159" s="3"/>
      <c r="AG159" s="3"/>
      <c r="AH159" s="3"/>
      <c r="AI159" s="3"/>
    </row>
    <row r="160" spans="16:35" ht="12.75"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3"/>
      <c r="AD160" s="3"/>
      <c r="AE160" s="3"/>
      <c r="AF160" s="3"/>
      <c r="AG160" s="3"/>
      <c r="AH160" s="3"/>
      <c r="AI160" s="3"/>
    </row>
    <row r="161" spans="16:35" ht="12.75"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3"/>
      <c r="AD161" s="3"/>
      <c r="AE161" s="3"/>
      <c r="AF161" s="3"/>
      <c r="AG161" s="3"/>
      <c r="AH161" s="3"/>
      <c r="AI161" s="3"/>
    </row>
    <row r="162" spans="16:35" ht="12.75"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3"/>
      <c r="AD162" s="3"/>
      <c r="AE162" s="3"/>
      <c r="AF162" s="3"/>
      <c r="AG162" s="3"/>
      <c r="AH162" s="3"/>
      <c r="AI162" s="3"/>
    </row>
    <row r="163" spans="16:35" ht="12.75"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3"/>
      <c r="AD163" s="3"/>
      <c r="AE163" s="3"/>
      <c r="AF163" s="3"/>
      <c r="AG163" s="3"/>
      <c r="AH163" s="3"/>
      <c r="AI163" s="3"/>
    </row>
    <row r="164" spans="16:35" ht="12.75"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3"/>
      <c r="AD164" s="3"/>
      <c r="AE164" s="3"/>
      <c r="AF164" s="3"/>
      <c r="AG164" s="3"/>
      <c r="AH164" s="3"/>
      <c r="AI164" s="3"/>
    </row>
    <row r="165" spans="16:35" ht="12.75"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3"/>
      <c r="AD165" s="3"/>
      <c r="AE165" s="3"/>
      <c r="AF165" s="3"/>
      <c r="AG165" s="3"/>
      <c r="AH165" s="3"/>
      <c r="AI165" s="3"/>
    </row>
    <row r="166" spans="16:35" ht="12.75"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3"/>
      <c r="AD166" s="3"/>
      <c r="AE166" s="3"/>
      <c r="AF166" s="3"/>
      <c r="AG166" s="3"/>
      <c r="AH166" s="3"/>
      <c r="AI166" s="3"/>
    </row>
    <row r="167" spans="16:35" ht="12.75"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3"/>
      <c r="AD167" s="3"/>
      <c r="AE167" s="3"/>
      <c r="AF167" s="3"/>
      <c r="AG167" s="3"/>
      <c r="AH167" s="3"/>
      <c r="AI167" s="3"/>
    </row>
    <row r="168" spans="16:35" ht="12.75"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3"/>
      <c r="AD168" s="3"/>
      <c r="AE168" s="3"/>
      <c r="AF168" s="3"/>
      <c r="AG168" s="3"/>
      <c r="AH168" s="3"/>
      <c r="AI168" s="3"/>
    </row>
    <row r="169" spans="16:35" ht="12.75"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3"/>
      <c r="AD169" s="3"/>
      <c r="AE169" s="3"/>
      <c r="AF169" s="3"/>
      <c r="AG169" s="3"/>
      <c r="AH169" s="3"/>
      <c r="AI169" s="3"/>
    </row>
    <row r="170" spans="16:35" ht="12.75"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3"/>
      <c r="AD170" s="3"/>
      <c r="AE170" s="3"/>
      <c r="AF170" s="3"/>
      <c r="AG170" s="3"/>
      <c r="AH170" s="3"/>
      <c r="AI170" s="3"/>
    </row>
    <row r="171" spans="16:35" ht="12.75"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3"/>
      <c r="AD171" s="3"/>
      <c r="AE171" s="3"/>
      <c r="AF171" s="3"/>
      <c r="AG171" s="3"/>
      <c r="AH171" s="3"/>
      <c r="AI171" s="3"/>
    </row>
    <row r="172" spans="16:35" ht="12.75"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3"/>
      <c r="AD172" s="3"/>
      <c r="AE172" s="3"/>
      <c r="AF172" s="3"/>
      <c r="AG172" s="3"/>
      <c r="AH172" s="3"/>
      <c r="AI172" s="3"/>
    </row>
    <row r="173" spans="16:35" ht="12.75"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3"/>
      <c r="AD173" s="3"/>
      <c r="AE173" s="3"/>
      <c r="AF173" s="3"/>
      <c r="AG173" s="3"/>
      <c r="AH173" s="3"/>
      <c r="AI173" s="3"/>
    </row>
    <row r="174" spans="16:35" ht="12.75"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3"/>
      <c r="AD174" s="3"/>
      <c r="AE174" s="3"/>
      <c r="AF174" s="3"/>
      <c r="AG174" s="3"/>
      <c r="AH174" s="3"/>
      <c r="AI174" s="3"/>
    </row>
    <row r="175" spans="16:35" ht="12.75"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3"/>
      <c r="AD175" s="3"/>
      <c r="AE175" s="3"/>
      <c r="AF175" s="3"/>
      <c r="AG175" s="3"/>
      <c r="AH175" s="3"/>
      <c r="AI175" s="3"/>
    </row>
    <row r="176" spans="16:35" ht="12.75"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3"/>
      <c r="AD176" s="3"/>
      <c r="AE176" s="3"/>
      <c r="AF176" s="3"/>
      <c r="AG176" s="3"/>
      <c r="AH176" s="3"/>
      <c r="AI176" s="3"/>
    </row>
    <row r="177" spans="16:35" ht="12.75"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3"/>
      <c r="AD177" s="3"/>
      <c r="AE177" s="3"/>
      <c r="AF177" s="3"/>
      <c r="AG177" s="3"/>
      <c r="AH177" s="3"/>
      <c r="AI177" s="3"/>
    </row>
    <row r="178" spans="16:35" ht="12.75"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3"/>
      <c r="AD178" s="3"/>
      <c r="AE178" s="3"/>
      <c r="AF178" s="3"/>
      <c r="AG178" s="3"/>
      <c r="AH178" s="3"/>
      <c r="AI178" s="3"/>
    </row>
    <row r="179" spans="16:35" ht="12.75"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3"/>
      <c r="AD179" s="3"/>
      <c r="AE179" s="3"/>
      <c r="AF179" s="3"/>
      <c r="AG179" s="3"/>
      <c r="AH179" s="3"/>
      <c r="AI179" s="3"/>
    </row>
    <row r="180" spans="16:35" ht="12.75"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3"/>
      <c r="AD180" s="3"/>
      <c r="AE180" s="3"/>
      <c r="AF180" s="3"/>
      <c r="AG180" s="3"/>
      <c r="AH180" s="3"/>
      <c r="AI180" s="3"/>
    </row>
    <row r="181" spans="16:35" ht="12.75"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3"/>
      <c r="AD181" s="3"/>
      <c r="AE181" s="3"/>
      <c r="AF181" s="3"/>
      <c r="AG181" s="3"/>
      <c r="AH181" s="3"/>
      <c r="AI181" s="3"/>
    </row>
    <row r="182" spans="16:35" ht="12.75"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3"/>
      <c r="AD182" s="3"/>
      <c r="AE182" s="3"/>
      <c r="AF182" s="3"/>
      <c r="AG182" s="3"/>
      <c r="AH182" s="3"/>
      <c r="AI182" s="3"/>
    </row>
    <row r="183" spans="16:35" ht="12.75"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3"/>
      <c r="AD183" s="3"/>
      <c r="AE183" s="3"/>
      <c r="AF183" s="3"/>
      <c r="AG183" s="3"/>
      <c r="AH183" s="3"/>
      <c r="AI183" s="3"/>
    </row>
    <row r="184" spans="16:35" ht="12.75"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3"/>
      <c r="AD184" s="3"/>
      <c r="AE184" s="3"/>
      <c r="AF184" s="3"/>
      <c r="AG184" s="3"/>
      <c r="AH184" s="3"/>
      <c r="AI184" s="3"/>
    </row>
    <row r="185" spans="16:35" ht="12.75"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3"/>
      <c r="AD185" s="3"/>
      <c r="AE185" s="3"/>
      <c r="AF185" s="3"/>
      <c r="AG185" s="3"/>
      <c r="AH185" s="3"/>
      <c r="AI185" s="3"/>
    </row>
    <row r="186" spans="16:35" ht="12.75"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3"/>
      <c r="AD186" s="3"/>
      <c r="AE186" s="3"/>
      <c r="AF186" s="3"/>
      <c r="AG186" s="3"/>
      <c r="AH186" s="3"/>
      <c r="AI186" s="3"/>
    </row>
    <row r="187" spans="16:35" ht="12.75"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3"/>
      <c r="AD187" s="3"/>
      <c r="AE187" s="3"/>
      <c r="AF187" s="3"/>
      <c r="AG187" s="3"/>
      <c r="AH187" s="3"/>
      <c r="AI187" s="3"/>
    </row>
    <row r="188" spans="16:35" ht="12.75"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3"/>
      <c r="AD188" s="3"/>
      <c r="AE188" s="3"/>
      <c r="AF188" s="3"/>
      <c r="AG188" s="3"/>
      <c r="AH188" s="3"/>
      <c r="AI188" s="3"/>
    </row>
    <row r="189" spans="16:35" ht="12.75"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3"/>
      <c r="AD189" s="3"/>
      <c r="AE189" s="3"/>
      <c r="AF189" s="3"/>
      <c r="AG189" s="3"/>
      <c r="AH189" s="3"/>
      <c r="AI189" s="3"/>
    </row>
    <row r="190" spans="16:35" ht="12.75"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3"/>
      <c r="AD190" s="3"/>
      <c r="AE190" s="3"/>
      <c r="AF190" s="3"/>
      <c r="AG190" s="3"/>
      <c r="AH190" s="3"/>
      <c r="AI190" s="3"/>
    </row>
    <row r="191" spans="16:35" ht="12.75"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3"/>
      <c r="AD191" s="3"/>
      <c r="AE191" s="3"/>
      <c r="AF191" s="3"/>
      <c r="AG191" s="3"/>
      <c r="AH191" s="3"/>
      <c r="AI191" s="3"/>
    </row>
    <row r="192" spans="16:35" ht="12.75"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3"/>
      <c r="AD192" s="3"/>
      <c r="AE192" s="3"/>
      <c r="AF192" s="3"/>
      <c r="AG192" s="3"/>
      <c r="AH192" s="3"/>
      <c r="AI192" s="3"/>
    </row>
    <row r="193" spans="16:35" ht="12.75"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3"/>
      <c r="AD193" s="3"/>
      <c r="AE193" s="3"/>
      <c r="AF193" s="3"/>
      <c r="AG193" s="3"/>
      <c r="AH193" s="3"/>
      <c r="AI193" s="3"/>
    </row>
    <row r="194" spans="16:35" ht="12.75"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3"/>
      <c r="AD194" s="3"/>
      <c r="AE194" s="3"/>
      <c r="AF194" s="3"/>
      <c r="AG194" s="3"/>
      <c r="AH194" s="3"/>
      <c r="AI194" s="3"/>
    </row>
    <row r="195" spans="16:35" ht="12.75"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3"/>
      <c r="AD195" s="3"/>
      <c r="AE195" s="3"/>
      <c r="AF195" s="3"/>
      <c r="AG195" s="3"/>
      <c r="AH195" s="3"/>
      <c r="AI195" s="3"/>
    </row>
    <row r="196" spans="16:35" ht="12.75"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3"/>
      <c r="AD196" s="3"/>
      <c r="AE196" s="3"/>
      <c r="AF196" s="3"/>
      <c r="AG196" s="3"/>
      <c r="AH196" s="3"/>
      <c r="AI196" s="3"/>
    </row>
    <row r="197" spans="16:35" ht="12.75"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3"/>
      <c r="AD197" s="3"/>
      <c r="AE197" s="3"/>
      <c r="AF197" s="3"/>
      <c r="AG197" s="3"/>
      <c r="AH197" s="3"/>
      <c r="AI197" s="3"/>
    </row>
    <row r="198" spans="16:35" ht="12.75"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3"/>
      <c r="AD198" s="3"/>
      <c r="AE198" s="3"/>
      <c r="AF198" s="3"/>
      <c r="AG198" s="3"/>
      <c r="AH198" s="3"/>
      <c r="AI198" s="3"/>
    </row>
    <row r="199" spans="16:35" ht="12.75"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3"/>
      <c r="AD199" s="3"/>
      <c r="AE199" s="3"/>
      <c r="AF199" s="3"/>
      <c r="AG199" s="3"/>
      <c r="AH199" s="3"/>
      <c r="AI199" s="3"/>
    </row>
    <row r="200" spans="16:35" ht="12.75"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3"/>
      <c r="AD200" s="3"/>
      <c r="AE200" s="3"/>
      <c r="AF200" s="3"/>
      <c r="AG200" s="3"/>
      <c r="AH200" s="3"/>
      <c r="AI200" s="3"/>
    </row>
    <row r="201" spans="16:35" ht="12.75"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3"/>
      <c r="AD201" s="3"/>
      <c r="AE201" s="3"/>
      <c r="AF201" s="3"/>
      <c r="AG201" s="3"/>
      <c r="AH201" s="3"/>
      <c r="AI201" s="3"/>
    </row>
    <row r="202" spans="16:35" ht="12.75"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3"/>
      <c r="AD202" s="3"/>
      <c r="AE202" s="3"/>
      <c r="AF202" s="3"/>
      <c r="AG202" s="3"/>
      <c r="AH202" s="3"/>
      <c r="AI202" s="3"/>
    </row>
    <row r="203" spans="16:35" ht="12.75"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3"/>
      <c r="AD203" s="3"/>
      <c r="AE203" s="3"/>
      <c r="AF203" s="3"/>
      <c r="AG203" s="3"/>
      <c r="AH203" s="3"/>
      <c r="AI203" s="3"/>
    </row>
    <row r="204" spans="16:35" ht="12.75"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3"/>
      <c r="AD204" s="3"/>
      <c r="AE204" s="3"/>
      <c r="AF204" s="3"/>
      <c r="AG204" s="3"/>
      <c r="AH204" s="3"/>
      <c r="AI204" s="3"/>
    </row>
    <row r="205" spans="16:35" ht="12.75"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3"/>
      <c r="AD205" s="3"/>
      <c r="AE205" s="3"/>
      <c r="AF205" s="3"/>
      <c r="AG205" s="3"/>
      <c r="AH205" s="3"/>
      <c r="AI205" s="3"/>
    </row>
    <row r="206" spans="16:35" ht="12.75"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3"/>
      <c r="AD206" s="3"/>
      <c r="AE206" s="3"/>
      <c r="AF206" s="3"/>
      <c r="AG206" s="3"/>
      <c r="AH206" s="3"/>
      <c r="AI206" s="3"/>
    </row>
    <row r="207" spans="16:35" ht="12.75"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3"/>
      <c r="AD207" s="3"/>
      <c r="AE207" s="3"/>
      <c r="AF207" s="3"/>
      <c r="AG207" s="3"/>
      <c r="AH207" s="3"/>
      <c r="AI207" s="3"/>
    </row>
    <row r="208" spans="16:35" ht="12.75"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3"/>
      <c r="AD208" s="3"/>
      <c r="AE208" s="3"/>
      <c r="AF208" s="3"/>
      <c r="AG208" s="3"/>
      <c r="AH208" s="3"/>
      <c r="AI208" s="3"/>
    </row>
    <row r="209" spans="16:35" ht="12.75"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3"/>
      <c r="AD209" s="3"/>
      <c r="AE209" s="3"/>
      <c r="AF209" s="3"/>
      <c r="AG209" s="3"/>
      <c r="AH209" s="3"/>
      <c r="AI209" s="3"/>
    </row>
    <row r="210" spans="16:35" ht="12.75"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3"/>
      <c r="AD210" s="3"/>
      <c r="AE210" s="3"/>
      <c r="AF210" s="3"/>
      <c r="AG210" s="3"/>
      <c r="AH210" s="3"/>
      <c r="AI210" s="3"/>
    </row>
    <row r="211" spans="16:35" ht="12.75"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3"/>
      <c r="AD211" s="3"/>
      <c r="AE211" s="3"/>
      <c r="AF211" s="3"/>
      <c r="AG211" s="3"/>
      <c r="AH211" s="3"/>
      <c r="AI211" s="3"/>
    </row>
    <row r="212" spans="16:35" ht="12.75"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3"/>
      <c r="AD212" s="3"/>
      <c r="AE212" s="3"/>
      <c r="AF212" s="3"/>
      <c r="AG212" s="3"/>
      <c r="AH212" s="3"/>
      <c r="AI212" s="3"/>
    </row>
    <row r="213" spans="16:35" ht="12.75"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3"/>
      <c r="AD213" s="3"/>
      <c r="AE213" s="3"/>
      <c r="AF213" s="3"/>
      <c r="AG213" s="3"/>
      <c r="AH213" s="3"/>
      <c r="AI213" s="3"/>
    </row>
    <row r="214" spans="16:35" ht="12.75"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3"/>
      <c r="AD214" s="3"/>
      <c r="AE214" s="3"/>
      <c r="AF214" s="3"/>
      <c r="AG214" s="3"/>
      <c r="AH214" s="3"/>
      <c r="AI214" s="3"/>
    </row>
    <row r="215" spans="16:35" ht="12.75"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3"/>
      <c r="AD215" s="3"/>
      <c r="AE215" s="3"/>
      <c r="AF215" s="3"/>
      <c r="AG215" s="3"/>
      <c r="AH215" s="3"/>
      <c r="AI215" s="3"/>
    </row>
    <row r="216" spans="16:35" ht="12.75"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3"/>
      <c r="AD216" s="3"/>
      <c r="AE216" s="3"/>
      <c r="AF216" s="3"/>
      <c r="AG216" s="3"/>
      <c r="AH216" s="3"/>
      <c r="AI216" s="3"/>
    </row>
    <row r="217" spans="16:35" ht="12.75"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3"/>
      <c r="AD217" s="3"/>
      <c r="AE217" s="3"/>
      <c r="AF217" s="3"/>
      <c r="AG217" s="3"/>
      <c r="AH217" s="3"/>
      <c r="AI217" s="3"/>
    </row>
    <row r="218" spans="16:35" ht="12.75"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3"/>
      <c r="AD218" s="3"/>
      <c r="AE218" s="3"/>
      <c r="AF218" s="3"/>
      <c r="AG218" s="3"/>
      <c r="AH218" s="3"/>
      <c r="AI218" s="3"/>
    </row>
    <row r="219" spans="16:35" ht="12.75"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3"/>
      <c r="AD219" s="3"/>
      <c r="AE219" s="3"/>
      <c r="AF219" s="3"/>
      <c r="AG219" s="3"/>
      <c r="AH219" s="3"/>
      <c r="AI219" s="3"/>
    </row>
    <row r="220" spans="16:35" ht="12.75"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3"/>
      <c r="AD220" s="3"/>
      <c r="AE220" s="3"/>
      <c r="AF220" s="3"/>
      <c r="AG220" s="3"/>
      <c r="AH220" s="3"/>
      <c r="AI220" s="3"/>
    </row>
    <row r="221" spans="16:35" ht="12.75"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3"/>
      <c r="AD221" s="3"/>
      <c r="AE221" s="3"/>
      <c r="AF221" s="3"/>
      <c r="AG221" s="3"/>
      <c r="AH221" s="3"/>
      <c r="AI221" s="3"/>
    </row>
    <row r="222" spans="16:35" ht="12.75"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3"/>
      <c r="AD222" s="3"/>
      <c r="AE222" s="3"/>
      <c r="AF222" s="3"/>
      <c r="AG222" s="3"/>
      <c r="AH222" s="3"/>
      <c r="AI222" s="3"/>
    </row>
    <row r="223" spans="16:35" ht="12.75"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3"/>
      <c r="AD223" s="3"/>
      <c r="AE223" s="3"/>
      <c r="AF223" s="3"/>
      <c r="AG223" s="3"/>
      <c r="AH223" s="3"/>
      <c r="AI223" s="3"/>
    </row>
    <row r="224" spans="16:35" ht="12.75"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3"/>
      <c r="AD224" s="3"/>
      <c r="AE224" s="3"/>
      <c r="AF224" s="3"/>
      <c r="AG224" s="3"/>
      <c r="AH224" s="3"/>
      <c r="AI224" s="3"/>
    </row>
    <row r="225" spans="16:35" ht="12.75"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3"/>
      <c r="AD225" s="3"/>
      <c r="AE225" s="3"/>
      <c r="AF225" s="3"/>
      <c r="AG225" s="3"/>
      <c r="AH225" s="3"/>
      <c r="AI225" s="3"/>
    </row>
    <row r="226" spans="16:35" ht="12.75"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3"/>
      <c r="AD226" s="3"/>
      <c r="AE226" s="3"/>
      <c r="AF226" s="3"/>
      <c r="AG226" s="3"/>
      <c r="AH226" s="3"/>
      <c r="AI226" s="3"/>
    </row>
    <row r="227" spans="16:35" ht="12.75"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3"/>
      <c r="AD227" s="3"/>
      <c r="AE227" s="3"/>
      <c r="AF227" s="3"/>
      <c r="AG227" s="3"/>
      <c r="AH227" s="3"/>
      <c r="AI227" s="3"/>
    </row>
    <row r="228" spans="16:35" ht="12.75"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3"/>
      <c r="AD228" s="3"/>
      <c r="AE228" s="3"/>
      <c r="AF228" s="3"/>
      <c r="AG228" s="3"/>
      <c r="AH228" s="3"/>
      <c r="AI228" s="3"/>
    </row>
    <row r="229" spans="16:35" ht="12.75"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3"/>
      <c r="AD229" s="3"/>
      <c r="AE229" s="3"/>
      <c r="AF229" s="3"/>
      <c r="AG229" s="3"/>
      <c r="AH229" s="3"/>
      <c r="AI229" s="3"/>
    </row>
    <row r="230" spans="16:35" ht="12.75"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3"/>
      <c r="AD230" s="3"/>
      <c r="AE230" s="3"/>
      <c r="AF230" s="3"/>
      <c r="AG230" s="3"/>
      <c r="AH230" s="3"/>
      <c r="AI230" s="3"/>
    </row>
    <row r="231" spans="16:35" ht="12.75"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3"/>
      <c r="AD231" s="3"/>
      <c r="AE231" s="3"/>
      <c r="AF231" s="3"/>
      <c r="AG231" s="3"/>
      <c r="AH231" s="3"/>
      <c r="AI231" s="3"/>
    </row>
    <row r="232" spans="16:35" ht="12.75"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3"/>
      <c r="AD232" s="3"/>
      <c r="AE232" s="3"/>
      <c r="AF232" s="3"/>
      <c r="AG232" s="3"/>
      <c r="AH232" s="3"/>
      <c r="AI232" s="3"/>
    </row>
    <row r="233" spans="16:35" ht="12.75"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3"/>
      <c r="AD233" s="3"/>
      <c r="AE233" s="3"/>
      <c r="AF233" s="3"/>
      <c r="AG233" s="3"/>
      <c r="AH233" s="3"/>
      <c r="AI233" s="3"/>
    </row>
    <row r="234" spans="16:35" ht="12.75"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3"/>
      <c r="AD234" s="3"/>
      <c r="AE234" s="3"/>
      <c r="AF234" s="3"/>
      <c r="AG234" s="3"/>
      <c r="AH234" s="3"/>
      <c r="AI234" s="3"/>
    </row>
    <row r="235" spans="16:35" ht="12.75"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3"/>
      <c r="AD235" s="3"/>
      <c r="AE235" s="3"/>
      <c r="AF235" s="3"/>
      <c r="AG235" s="3"/>
      <c r="AH235" s="3"/>
      <c r="AI235" s="3"/>
    </row>
    <row r="236" spans="16:35" ht="12.75"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3"/>
      <c r="AD236" s="3"/>
      <c r="AE236" s="3"/>
      <c r="AF236" s="3"/>
      <c r="AG236" s="3"/>
      <c r="AH236" s="3"/>
      <c r="AI236" s="3"/>
    </row>
    <row r="237" spans="16:35" ht="12.75"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3"/>
      <c r="AD237" s="3"/>
      <c r="AE237" s="3"/>
      <c r="AF237" s="3"/>
      <c r="AG237" s="3"/>
      <c r="AH237" s="3"/>
      <c r="AI237" s="3"/>
    </row>
    <row r="238" spans="16:35" ht="12.75"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3"/>
      <c r="AD238" s="3"/>
      <c r="AE238" s="3"/>
      <c r="AF238" s="3"/>
      <c r="AG238" s="3"/>
      <c r="AH238" s="3"/>
      <c r="AI238" s="3"/>
    </row>
    <row r="239" spans="16:35" ht="12.75"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3"/>
      <c r="AD239" s="3"/>
      <c r="AE239" s="3"/>
      <c r="AF239" s="3"/>
      <c r="AG239" s="3"/>
      <c r="AH239" s="3"/>
      <c r="AI239" s="3"/>
    </row>
    <row r="240" spans="16:35" ht="12.75"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3"/>
      <c r="AD240" s="3"/>
      <c r="AE240" s="3"/>
      <c r="AF240" s="3"/>
      <c r="AG240" s="3"/>
      <c r="AH240" s="3"/>
      <c r="AI240" s="3"/>
    </row>
    <row r="241" spans="16:35" ht="12.75"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3"/>
      <c r="AD241" s="3"/>
      <c r="AE241" s="3"/>
      <c r="AF241" s="3"/>
      <c r="AG241" s="3"/>
      <c r="AH241" s="3"/>
      <c r="AI241" s="3"/>
    </row>
    <row r="242" spans="16:35" ht="12.75"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3"/>
      <c r="AD242" s="3"/>
      <c r="AE242" s="3"/>
      <c r="AF242" s="3"/>
      <c r="AG242" s="3"/>
      <c r="AH242" s="3"/>
      <c r="AI242" s="3"/>
    </row>
    <row r="243" spans="16:35" ht="12.75"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3"/>
      <c r="AD243" s="3"/>
      <c r="AE243" s="3"/>
      <c r="AF243" s="3"/>
      <c r="AG243" s="3"/>
      <c r="AH243" s="3"/>
      <c r="AI243" s="3"/>
    </row>
    <row r="244" spans="16:35" ht="12.75"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3"/>
      <c r="AD244" s="3"/>
      <c r="AE244" s="3"/>
      <c r="AF244" s="3"/>
      <c r="AG244" s="3"/>
      <c r="AH244" s="3"/>
      <c r="AI244" s="3"/>
    </row>
    <row r="245" spans="16:35" ht="12.75"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3"/>
      <c r="AD245" s="3"/>
      <c r="AE245" s="3"/>
      <c r="AF245" s="3"/>
      <c r="AG245" s="3"/>
      <c r="AH245" s="3"/>
      <c r="AI245" s="3"/>
    </row>
    <row r="246" spans="16:35" ht="12.75"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3"/>
      <c r="AD246" s="3"/>
      <c r="AE246" s="3"/>
      <c r="AF246" s="3"/>
      <c r="AG246" s="3"/>
      <c r="AH246" s="3"/>
      <c r="AI246" s="3"/>
    </row>
    <row r="247" spans="16:35" ht="12.75"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3"/>
      <c r="AD247" s="3"/>
      <c r="AE247" s="3"/>
      <c r="AF247" s="3"/>
      <c r="AG247" s="3"/>
      <c r="AH247" s="3"/>
      <c r="AI247" s="3"/>
    </row>
    <row r="248" spans="16:35" ht="12.75"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3"/>
      <c r="AD248" s="3"/>
      <c r="AE248" s="3"/>
      <c r="AF248" s="3"/>
      <c r="AG248" s="3"/>
      <c r="AH248" s="3"/>
      <c r="AI248" s="3"/>
    </row>
    <row r="249" spans="16:35" ht="12.75"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3"/>
      <c r="AD249" s="3"/>
      <c r="AE249" s="3"/>
      <c r="AF249" s="3"/>
      <c r="AG249" s="3"/>
      <c r="AH249" s="3"/>
      <c r="AI249" s="3"/>
    </row>
    <row r="250" spans="16:35" ht="12.75"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3"/>
      <c r="AD250" s="3"/>
      <c r="AE250" s="3"/>
      <c r="AF250" s="3"/>
      <c r="AG250" s="3"/>
      <c r="AH250" s="3"/>
      <c r="AI250" s="3"/>
    </row>
    <row r="251" spans="16:35" ht="12.75"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3"/>
      <c r="AD251" s="3"/>
      <c r="AE251" s="3"/>
      <c r="AF251" s="3"/>
      <c r="AG251" s="3"/>
      <c r="AH251" s="3"/>
      <c r="AI251" s="3"/>
    </row>
    <row r="252" spans="16:35" ht="12.75"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3"/>
      <c r="AD252" s="3"/>
      <c r="AE252" s="3"/>
      <c r="AF252" s="3"/>
      <c r="AG252" s="3"/>
      <c r="AH252" s="3"/>
      <c r="AI252" s="3"/>
    </row>
    <row r="253" spans="16:35" ht="12.75"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3"/>
      <c r="AD253" s="3"/>
      <c r="AE253" s="3"/>
      <c r="AF253" s="3"/>
      <c r="AG253" s="3"/>
      <c r="AH253" s="3"/>
      <c r="AI253" s="3"/>
    </row>
    <row r="254" spans="16:35" ht="12.75"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3"/>
      <c r="AD254" s="3"/>
      <c r="AE254" s="3"/>
      <c r="AF254" s="3"/>
      <c r="AG254" s="3"/>
      <c r="AH254" s="3"/>
      <c r="AI254" s="3"/>
    </row>
    <row r="255" spans="16:35" ht="12.75"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3"/>
      <c r="AD255" s="3"/>
      <c r="AE255" s="3"/>
      <c r="AF255" s="3"/>
      <c r="AG255" s="3"/>
      <c r="AH255" s="3"/>
      <c r="AI255" s="3"/>
    </row>
    <row r="256" spans="16:35" ht="12.75"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3"/>
      <c r="AD256" s="3"/>
      <c r="AE256" s="3"/>
      <c r="AF256" s="3"/>
      <c r="AG256" s="3"/>
      <c r="AH256" s="3"/>
      <c r="AI256" s="3"/>
    </row>
    <row r="257" spans="16:35" ht="12.75"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3"/>
      <c r="AD257" s="3"/>
      <c r="AE257" s="3"/>
      <c r="AF257" s="3"/>
      <c r="AG257" s="3"/>
      <c r="AH257" s="3"/>
      <c r="AI257" s="3"/>
    </row>
    <row r="258" spans="16:35" ht="12.75"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3"/>
      <c r="AD258" s="3"/>
      <c r="AE258" s="3"/>
      <c r="AF258" s="3"/>
      <c r="AG258" s="3"/>
      <c r="AH258" s="3"/>
      <c r="AI258" s="3"/>
    </row>
    <row r="259" spans="16:35" ht="12.75"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3"/>
      <c r="AD259" s="3"/>
      <c r="AE259" s="3"/>
      <c r="AF259" s="3"/>
      <c r="AG259" s="3"/>
      <c r="AH259" s="3"/>
      <c r="AI259" s="3"/>
    </row>
    <row r="260" spans="16:35" ht="12.75"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3"/>
      <c r="AD260" s="3"/>
      <c r="AE260" s="3"/>
      <c r="AF260" s="3"/>
      <c r="AG260" s="3"/>
      <c r="AH260" s="3"/>
      <c r="AI260" s="3"/>
    </row>
    <row r="261" spans="16:35" ht="12.75"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3"/>
      <c r="AD261" s="3"/>
      <c r="AE261" s="3"/>
      <c r="AF261" s="3"/>
      <c r="AG261" s="3"/>
      <c r="AH261" s="3"/>
      <c r="AI261" s="3"/>
    </row>
    <row r="262" spans="16:35" ht="12.75"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3"/>
      <c r="AD262" s="3"/>
      <c r="AE262" s="3"/>
      <c r="AF262" s="3"/>
      <c r="AG262" s="3"/>
      <c r="AH262" s="3"/>
      <c r="AI262" s="3"/>
    </row>
    <row r="263" spans="16:35" ht="12.75"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3"/>
      <c r="AD263" s="3"/>
      <c r="AE263" s="3"/>
      <c r="AF263" s="3"/>
      <c r="AG263" s="3"/>
      <c r="AH263" s="3"/>
      <c r="AI263" s="3"/>
    </row>
    <row r="264" spans="16:35" ht="12.75"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3"/>
      <c r="AD264" s="3"/>
      <c r="AE264" s="3"/>
      <c r="AF264" s="3"/>
      <c r="AG264" s="3"/>
      <c r="AH264" s="3"/>
      <c r="AI264" s="3"/>
    </row>
    <row r="265" spans="16:35" ht="12.75"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3"/>
      <c r="AD265" s="3"/>
      <c r="AE265" s="3"/>
      <c r="AF265" s="3"/>
      <c r="AG265" s="3"/>
      <c r="AH265" s="3"/>
      <c r="AI265" s="3"/>
    </row>
    <row r="266" spans="16:35" ht="12.75"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3"/>
      <c r="AD266" s="3"/>
      <c r="AE266" s="3"/>
      <c r="AF266" s="3"/>
      <c r="AG266" s="3"/>
      <c r="AH266" s="3"/>
      <c r="AI266" s="3"/>
    </row>
    <row r="267" spans="16:35" ht="12.75"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3"/>
      <c r="AD267" s="3"/>
      <c r="AE267" s="3"/>
      <c r="AF267" s="3"/>
      <c r="AG267" s="3"/>
      <c r="AH267" s="3"/>
      <c r="AI267" s="3"/>
    </row>
    <row r="268" spans="16:35" ht="12.75"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3"/>
      <c r="AD268" s="3"/>
      <c r="AE268" s="3"/>
      <c r="AF268" s="3"/>
      <c r="AG268" s="3"/>
      <c r="AH268" s="3"/>
      <c r="AI268" s="3"/>
    </row>
    <row r="269" spans="16:35" ht="12.75"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3"/>
      <c r="AD269" s="3"/>
      <c r="AE269" s="3"/>
      <c r="AF269" s="3"/>
      <c r="AG269" s="3"/>
      <c r="AH269" s="3"/>
      <c r="AI269" s="3"/>
    </row>
    <row r="270" spans="16:35" ht="12.75"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3"/>
      <c r="AD270" s="3"/>
      <c r="AE270" s="3"/>
      <c r="AF270" s="3"/>
      <c r="AG270" s="3"/>
      <c r="AH270" s="3"/>
      <c r="AI270" s="3"/>
    </row>
    <row r="271" spans="16:35" ht="12.75"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3"/>
      <c r="AD271" s="3"/>
      <c r="AE271" s="3"/>
      <c r="AF271" s="3"/>
      <c r="AG271" s="3"/>
      <c r="AH271" s="3"/>
      <c r="AI271" s="3"/>
    </row>
    <row r="272" spans="16:35" ht="12.75"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3"/>
      <c r="AD272" s="3"/>
      <c r="AE272" s="3"/>
      <c r="AF272" s="3"/>
      <c r="AG272" s="3"/>
      <c r="AH272" s="3"/>
      <c r="AI272" s="3"/>
    </row>
    <row r="273" spans="16:35" ht="12.75"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3"/>
      <c r="AD273" s="3"/>
      <c r="AE273" s="3"/>
      <c r="AF273" s="3"/>
      <c r="AG273" s="3"/>
      <c r="AH273" s="3"/>
      <c r="AI273" s="3"/>
    </row>
    <row r="274" spans="16:35" ht="12.75"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3"/>
      <c r="AD274" s="3"/>
      <c r="AE274" s="3"/>
      <c r="AF274" s="3"/>
      <c r="AG274" s="3"/>
      <c r="AH274" s="3"/>
      <c r="AI274" s="3"/>
    </row>
    <row r="275" spans="16:35" ht="12.75"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3"/>
      <c r="AD275" s="3"/>
      <c r="AE275" s="3"/>
      <c r="AF275" s="3"/>
      <c r="AG275" s="3"/>
      <c r="AH275" s="3"/>
      <c r="AI275" s="3"/>
    </row>
    <row r="276" spans="16:35" ht="12.75"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3"/>
      <c r="AD276" s="3"/>
      <c r="AE276" s="3"/>
      <c r="AF276" s="3"/>
      <c r="AG276" s="3"/>
      <c r="AH276" s="3"/>
      <c r="AI276" s="3"/>
    </row>
    <row r="277" spans="16:35" ht="12.75"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3"/>
      <c r="AD277" s="3"/>
      <c r="AE277" s="3"/>
      <c r="AF277" s="3"/>
      <c r="AG277" s="3"/>
      <c r="AH277" s="3"/>
      <c r="AI277" s="3"/>
    </row>
    <row r="278" spans="16:35" ht="12.75"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3"/>
      <c r="AD278" s="3"/>
      <c r="AE278" s="3"/>
      <c r="AF278" s="3"/>
      <c r="AG278" s="3"/>
      <c r="AH278" s="3"/>
      <c r="AI278" s="3"/>
    </row>
    <row r="279" spans="16:35" ht="12.75"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3"/>
      <c r="AD279" s="3"/>
      <c r="AE279" s="3"/>
      <c r="AF279" s="3"/>
      <c r="AG279" s="3"/>
      <c r="AH279" s="3"/>
      <c r="AI279" s="3"/>
    </row>
    <row r="280" spans="16:35" ht="12.75"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3"/>
      <c r="AD280" s="3"/>
      <c r="AE280" s="3"/>
      <c r="AF280" s="3"/>
      <c r="AG280" s="3"/>
      <c r="AH280" s="3"/>
      <c r="AI280" s="3"/>
    </row>
    <row r="281" spans="16:35" ht="12.75"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3"/>
      <c r="AD281" s="3"/>
      <c r="AE281" s="3"/>
      <c r="AF281" s="3"/>
      <c r="AG281" s="3"/>
      <c r="AH281" s="3"/>
      <c r="AI281" s="3"/>
    </row>
    <row r="282" spans="16:35" ht="12.75"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3"/>
      <c r="AD282" s="3"/>
      <c r="AE282" s="3"/>
      <c r="AF282" s="3"/>
      <c r="AG282" s="3"/>
      <c r="AH282" s="3"/>
      <c r="AI282" s="3"/>
    </row>
    <row r="283" spans="16:35" ht="12.75"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3"/>
      <c r="AD283" s="3"/>
      <c r="AE283" s="3"/>
      <c r="AF283" s="3"/>
      <c r="AG283" s="3"/>
      <c r="AH283" s="3"/>
      <c r="AI283" s="3"/>
    </row>
    <row r="284" spans="16:35" ht="12.75"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3"/>
      <c r="AD284" s="3"/>
      <c r="AE284" s="3"/>
      <c r="AF284" s="3"/>
      <c r="AG284" s="3"/>
      <c r="AH284" s="3"/>
      <c r="AI284" s="3"/>
    </row>
    <row r="285" spans="16:35" ht="12.75"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3"/>
      <c r="AD285" s="3"/>
      <c r="AE285" s="3"/>
      <c r="AF285" s="3"/>
      <c r="AG285" s="3"/>
      <c r="AH285" s="3"/>
      <c r="AI285" s="3"/>
    </row>
    <row r="286" spans="16:35" ht="12.75"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3"/>
      <c r="AD286" s="3"/>
      <c r="AE286" s="3"/>
      <c r="AF286" s="3"/>
      <c r="AG286" s="3"/>
      <c r="AH286" s="3"/>
      <c r="AI286" s="3"/>
    </row>
    <row r="287" spans="16:35" ht="12.75"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3"/>
      <c r="AD287" s="3"/>
      <c r="AE287" s="3"/>
      <c r="AF287" s="3"/>
      <c r="AG287" s="3"/>
      <c r="AH287" s="3"/>
      <c r="AI287" s="3"/>
    </row>
    <row r="288" spans="16:35" ht="12.75"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3"/>
      <c r="AD288" s="3"/>
      <c r="AE288" s="3"/>
      <c r="AF288" s="3"/>
      <c r="AG288" s="3"/>
      <c r="AH288" s="3"/>
      <c r="AI288" s="3"/>
    </row>
    <row r="289" spans="16:35" ht="12.75"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3"/>
      <c r="AD289" s="3"/>
      <c r="AE289" s="3"/>
      <c r="AF289" s="3"/>
      <c r="AG289" s="3"/>
      <c r="AH289" s="3"/>
      <c r="AI289" s="3"/>
    </row>
    <row r="290" spans="16:35" ht="12.75"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3"/>
      <c r="AD290" s="3"/>
      <c r="AE290" s="3"/>
      <c r="AF290" s="3"/>
      <c r="AG290" s="3"/>
      <c r="AH290" s="3"/>
      <c r="AI290" s="3"/>
    </row>
    <row r="291" spans="16:35" ht="12.75"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3"/>
      <c r="AD291" s="3"/>
      <c r="AE291" s="3"/>
      <c r="AF291" s="3"/>
      <c r="AG291" s="3"/>
      <c r="AH291" s="3"/>
      <c r="AI291" s="3"/>
    </row>
    <row r="292" spans="16:35" ht="12.75"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3"/>
      <c r="AD292" s="3"/>
      <c r="AE292" s="3"/>
      <c r="AF292" s="3"/>
      <c r="AG292" s="3"/>
      <c r="AH292" s="3"/>
      <c r="AI292" s="3"/>
    </row>
    <row r="293" spans="16:35" ht="12.75"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3"/>
      <c r="AD293" s="3"/>
      <c r="AE293" s="3"/>
      <c r="AF293" s="3"/>
      <c r="AG293" s="3"/>
      <c r="AH293" s="3"/>
      <c r="AI293" s="3"/>
    </row>
    <row r="294" spans="16:35" ht="12.75"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3"/>
      <c r="AD294" s="3"/>
      <c r="AE294" s="3"/>
      <c r="AF294" s="3"/>
      <c r="AG294" s="3"/>
      <c r="AH294" s="3"/>
      <c r="AI294" s="3"/>
    </row>
    <row r="295" spans="16:35" ht="12.75"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3"/>
      <c r="AD295" s="3"/>
      <c r="AE295" s="3"/>
      <c r="AF295" s="3"/>
      <c r="AG295" s="3"/>
      <c r="AH295" s="3"/>
      <c r="AI295" s="3"/>
    </row>
    <row r="296" spans="16:35" ht="12.75"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3"/>
      <c r="AD296" s="3"/>
      <c r="AE296" s="3"/>
      <c r="AF296" s="3"/>
      <c r="AG296" s="3"/>
      <c r="AH296" s="3"/>
      <c r="AI296" s="3"/>
    </row>
    <row r="297" spans="16:35" ht="12.75"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3"/>
      <c r="AD297" s="3"/>
      <c r="AE297" s="3"/>
      <c r="AF297" s="3"/>
      <c r="AG297" s="3"/>
      <c r="AH297" s="3"/>
      <c r="AI297" s="3"/>
    </row>
    <row r="298" spans="16:35" ht="12.75"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3"/>
      <c r="AD298" s="3"/>
      <c r="AE298" s="3"/>
      <c r="AF298" s="3"/>
      <c r="AG298" s="3"/>
      <c r="AH298" s="3"/>
      <c r="AI298" s="3"/>
    </row>
    <row r="299" spans="16:35" ht="12.75"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3"/>
      <c r="AD299" s="3"/>
      <c r="AE299" s="3"/>
      <c r="AF299" s="3"/>
      <c r="AG299" s="3"/>
      <c r="AH299" s="3"/>
      <c r="AI299" s="3"/>
    </row>
    <row r="300" spans="16:35" ht="12.75"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3"/>
      <c r="AD300" s="3"/>
      <c r="AE300" s="3"/>
      <c r="AF300" s="3"/>
      <c r="AG300" s="3"/>
      <c r="AH300" s="3"/>
      <c r="AI300" s="3"/>
    </row>
    <row r="301" spans="16:35" ht="12.75"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3"/>
      <c r="AD301" s="3"/>
      <c r="AE301" s="3"/>
      <c r="AF301" s="3"/>
      <c r="AG301" s="3"/>
      <c r="AH301" s="3"/>
      <c r="AI301" s="3"/>
    </row>
    <row r="302" spans="16:35" ht="12.75"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3"/>
      <c r="AD302" s="3"/>
      <c r="AE302" s="3"/>
      <c r="AF302" s="3"/>
      <c r="AG302" s="3"/>
      <c r="AH302" s="3"/>
      <c r="AI302" s="3"/>
    </row>
    <row r="303" spans="16:35" ht="12.75"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3"/>
      <c r="AD303" s="3"/>
      <c r="AE303" s="3"/>
      <c r="AF303" s="3"/>
      <c r="AG303" s="3"/>
      <c r="AH303" s="3"/>
      <c r="AI303" s="3"/>
    </row>
    <row r="304" spans="16:35" ht="12.75"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3"/>
      <c r="AD304" s="3"/>
      <c r="AE304" s="3"/>
      <c r="AF304" s="3"/>
      <c r="AG304" s="3"/>
      <c r="AH304" s="3"/>
      <c r="AI304" s="3"/>
    </row>
    <row r="305" spans="16:35" ht="12.75"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3"/>
      <c r="AD305" s="3"/>
      <c r="AE305" s="3"/>
      <c r="AF305" s="3"/>
      <c r="AG305" s="3"/>
      <c r="AH305" s="3"/>
      <c r="AI305" s="3"/>
    </row>
    <row r="306" spans="16:35" ht="12.75"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3"/>
      <c r="AD306" s="3"/>
      <c r="AE306" s="3"/>
      <c r="AF306" s="3"/>
      <c r="AG306" s="3"/>
      <c r="AH306" s="3"/>
      <c r="AI306" s="3"/>
    </row>
    <row r="307" spans="16:35" ht="12.75"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3"/>
      <c r="AD307" s="3"/>
      <c r="AE307" s="3"/>
      <c r="AF307" s="3"/>
      <c r="AG307" s="3"/>
      <c r="AH307" s="3"/>
      <c r="AI307" s="3"/>
    </row>
    <row r="308" spans="16:35" ht="12.75"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3"/>
      <c r="AD308" s="3"/>
      <c r="AE308" s="3"/>
      <c r="AF308" s="3"/>
      <c r="AG308" s="3"/>
      <c r="AH308" s="3"/>
      <c r="AI308" s="3"/>
    </row>
    <row r="309" spans="16:35" ht="12.75"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3"/>
      <c r="AD309" s="3"/>
      <c r="AE309" s="3"/>
      <c r="AF309" s="3"/>
      <c r="AG309" s="3"/>
      <c r="AH309" s="3"/>
      <c r="AI309" s="3"/>
    </row>
    <row r="310" spans="16:35" ht="12.75"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3"/>
      <c r="AD310" s="3"/>
      <c r="AE310" s="3"/>
      <c r="AF310" s="3"/>
      <c r="AG310" s="3"/>
      <c r="AH310" s="3"/>
      <c r="AI310" s="3"/>
    </row>
    <row r="311" spans="16:35" ht="12.75"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3"/>
      <c r="AD311" s="3"/>
      <c r="AE311" s="3"/>
      <c r="AF311" s="3"/>
      <c r="AG311" s="3"/>
      <c r="AH311" s="3"/>
      <c r="AI311" s="3"/>
    </row>
    <row r="312" spans="16:35" ht="12.75"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3"/>
      <c r="AD312" s="3"/>
      <c r="AE312" s="3"/>
      <c r="AF312" s="3"/>
      <c r="AG312" s="3"/>
      <c r="AH312" s="3"/>
      <c r="AI312" s="3"/>
    </row>
    <row r="313" spans="16:35" ht="12.75"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3"/>
      <c r="AD313" s="3"/>
      <c r="AE313" s="3"/>
      <c r="AF313" s="3"/>
      <c r="AG313" s="3"/>
      <c r="AH313" s="3"/>
      <c r="AI313" s="3"/>
    </row>
    <row r="314" spans="16:35" ht="12.75"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3"/>
      <c r="AD314" s="3"/>
      <c r="AE314" s="3"/>
      <c r="AF314" s="3"/>
      <c r="AG314" s="3"/>
      <c r="AH314" s="3"/>
      <c r="AI314" s="3"/>
    </row>
    <row r="315" spans="16:35" ht="12.75"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3"/>
      <c r="AD315" s="3"/>
      <c r="AE315" s="3"/>
      <c r="AF315" s="3"/>
      <c r="AG315" s="3"/>
      <c r="AH315" s="3"/>
      <c r="AI315" s="3"/>
    </row>
    <row r="316" spans="16:35" ht="12.75"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3"/>
      <c r="AD316" s="3"/>
      <c r="AE316" s="3"/>
      <c r="AF316" s="3"/>
      <c r="AG316" s="3"/>
      <c r="AH316" s="3"/>
      <c r="AI316" s="3"/>
    </row>
    <row r="317" spans="16:35" ht="12.75"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3"/>
      <c r="AD317" s="3"/>
      <c r="AE317" s="3"/>
      <c r="AF317" s="3"/>
      <c r="AG317" s="3"/>
      <c r="AH317" s="3"/>
      <c r="AI317" s="3"/>
    </row>
    <row r="318" spans="16:35" ht="12.75"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3"/>
      <c r="AD318" s="3"/>
      <c r="AE318" s="3"/>
      <c r="AF318" s="3"/>
      <c r="AG318" s="3"/>
      <c r="AH318" s="3"/>
      <c r="AI318" s="3"/>
    </row>
    <row r="319" spans="16:35" ht="12.75"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3"/>
      <c r="AD319" s="3"/>
      <c r="AE319" s="3"/>
      <c r="AF319" s="3"/>
      <c r="AG319" s="3"/>
      <c r="AH319" s="3"/>
      <c r="AI319" s="3"/>
    </row>
    <row r="320" spans="16:35" ht="12.75"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3"/>
      <c r="AD320" s="3"/>
      <c r="AE320" s="3"/>
      <c r="AF320" s="3"/>
      <c r="AG320" s="3"/>
      <c r="AH320" s="3"/>
      <c r="AI320" s="3"/>
    </row>
    <row r="321" spans="16:35" ht="12.75"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3"/>
      <c r="AD321" s="3"/>
      <c r="AE321" s="3"/>
      <c r="AF321" s="3"/>
      <c r="AG321" s="3"/>
      <c r="AH321" s="3"/>
      <c r="AI321" s="3"/>
    </row>
    <row r="322" spans="16:35" ht="12.75"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3"/>
      <c r="AD322" s="3"/>
      <c r="AE322" s="3"/>
      <c r="AF322" s="3"/>
      <c r="AG322" s="3"/>
      <c r="AH322" s="3"/>
      <c r="AI322" s="3"/>
    </row>
    <row r="323" spans="16:35" ht="12.75"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3"/>
      <c r="AD323" s="3"/>
      <c r="AE323" s="3"/>
      <c r="AF323" s="3"/>
      <c r="AG323" s="3"/>
      <c r="AH323" s="3"/>
      <c r="AI323" s="3"/>
    </row>
    <row r="324" spans="16:35" ht="12.75"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3"/>
      <c r="AD324" s="3"/>
      <c r="AE324" s="3"/>
      <c r="AF324" s="3"/>
      <c r="AG324" s="3"/>
      <c r="AH324" s="3"/>
      <c r="AI324" s="3"/>
    </row>
    <row r="325" spans="16:35" ht="12.75"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3"/>
      <c r="AD325" s="3"/>
      <c r="AE325" s="3"/>
      <c r="AF325" s="3"/>
      <c r="AG325" s="3"/>
      <c r="AH325" s="3"/>
      <c r="AI325" s="3"/>
    </row>
    <row r="326" spans="16:35" ht="12.75"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3"/>
      <c r="AD326" s="3"/>
      <c r="AE326" s="3"/>
      <c r="AF326" s="3"/>
      <c r="AG326" s="3"/>
      <c r="AH326" s="3"/>
      <c r="AI326" s="3"/>
    </row>
    <row r="327" spans="16:35" ht="12.75"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3"/>
      <c r="AD327" s="3"/>
      <c r="AE327" s="3"/>
      <c r="AF327" s="3"/>
      <c r="AG327" s="3"/>
      <c r="AH327" s="3"/>
      <c r="AI327" s="3"/>
    </row>
    <row r="328" spans="16:35" ht="12.75"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3"/>
      <c r="AD328" s="3"/>
      <c r="AE328" s="3"/>
      <c r="AF328" s="3"/>
      <c r="AG328" s="3"/>
      <c r="AH328" s="3"/>
      <c r="AI328" s="3"/>
    </row>
    <row r="329" spans="16:35" ht="12.75"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3"/>
      <c r="AD329" s="3"/>
      <c r="AE329" s="3"/>
      <c r="AF329" s="3"/>
      <c r="AG329" s="3"/>
      <c r="AH329" s="3"/>
      <c r="AI329" s="3"/>
    </row>
    <row r="330" spans="16:35" ht="12.75"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3"/>
      <c r="AD330" s="3"/>
      <c r="AE330" s="3"/>
      <c r="AF330" s="3"/>
      <c r="AG330" s="3"/>
      <c r="AH330" s="3"/>
      <c r="AI330" s="3"/>
    </row>
    <row r="331" spans="16:35" ht="12.75"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3"/>
      <c r="AD331" s="3"/>
      <c r="AE331" s="3"/>
      <c r="AF331" s="3"/>
      <c r="AG331" s="3"/>
      <c r="AH331" s="3"/>
      <c r="AI331" s="3"/>
    </row>
    <row r="332" spans="16:35" ht="12.75"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3"/>
      <c r="AD332" s="3"/>
      <c r="AE332" s="3"/>
      <c r="AF332" s="3"/>
      <c r="AG332" s="3"/>
      <c r="AH332" s="3"/>
      <c r="AI332" s="3"/>
    </row>
    <row r="333" spans="16:35" ht="12.75"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3"/>
      <c r="AD333" s="3"/>
      <c r="AE333" s="3"/>
      <c r="AF333" s="3"/>
      <c r="AG333" s="3"/>
      <c r="AH333" s="3"/>
      <c r="AI333" s="3"/>
    </row>
    <row r="334" spans="16:35" ht="12.75"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3"/>
      <c r="AD334" s="3"/>
      <c r="AE334" s="3"/>
      <c r="AF334" s="3"/>
      <c r="AG334" s="3"/>
      <c r="AH334" s="3"/>
      <c r="AI334" s="3"/>
    </row>
    <row r="335" spans="16:35" ht="12.75"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3"/>
      <c r="AD335" s="3"/>
      <c r="AE335" s="3"/>
      <c r="AF335" s="3"/>
      <c r="AG335" s="3"/>
      <c r="AH335" s="3"/>
      <c r="AI335" s="3"/>
    </row>
    <row r="336" spans="16:35" ht="12.75"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3"/>
      <c r="AD336" s="3"/>
      <c r="AE336" s="3"/>
      <c r="AF336" s="3"/>
      <c r="AG336" s="3"/>
      <c r="AH336" s="3"/>
      <c r="AI336" s="3"/>
    </row>
    <row r="337" spans="16:35" ht="12.75"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3"/>
      <c r="AD337" s="3"/>
      <c r="AE337" s="3"/>
      <c r="AF337" s="3"/>
      <c r="AG337" s="3"/>
      <c r="AH337" s="3"/>
      <c r="AI337" s="3"/>
    </row>
    <row r="338" spans="16:35" ht="12.75"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3"/>
      <c r="AD338" s="3"/>
      <c r="AE338" s="3"/>
      <c r="AF338" s="3"/>
      <c r="AG338" s="3"/>
      <c r="AH338" s="3"/>
      <c r="AI338" s="3"/>
    </row>
    <row r="339" spans="16:35" ht="12.75"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3"/>
      <c r="AD339" s="3"/>
      <c r="AE339" s="3"/>
      <c r="AF339" s="3"/>
      <c r="AG339" s="3"/>
      <c r="AH339" s="3"/>
      <c r="AI339" s="3"/>
    </row>
    <row r="340" spans="16:35" ht="12.75"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3"/>
      <c r="AD340" s="3"/>
      <c r="AE340" s="3"/>
      <c r="AF340" s="3"/>
      <c r="AG340" s="3"/>
      <c r="AH340" s="3"/>
      <c r="AI340" s="3"/>
    </row>
    <row r="341" spans="16:35" ht="12.75"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3"/>
      <c r="AD341" s="3"/>
      <c r="AE341" s="3"/>
      <c r="AF341" s="3"/>
      <c r="AG341" s="3"/>
      <c r="AH341" s="3"/>
      <c r="AI341" s="3"/>
    </row>
    <row r="342" spans="16:35" ht="12.75"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3"/>
      <c r="AD342" s="3"/>
      <c r="AE342" s="3"/>
      <c r="AF342" s="3"/>
      <c r="AG342" s="3"/>
      <c r="AH342" s="3"/>
      <c r="AI342" s="3"/>
    </row>
    <row r="343" spans="16:35" ht="12.75"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3"/>
      <c r="AD343" s="3"/>
      <c r="AE343" s="3"/>
      <c r="AF343" s="3"/>
      <c r="AG343" s="3"/>
      <c r="AH343" s="3"/>
      <c r="AI343" s="3"/>
    </row>
    <row r="344" spans="16:35" ht="12.75"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3"/>
      <c r="AD344" s="3"/>
      <c r="AE344" s="3"/>
      <c r="AF344" s="3"/>
      <c r="AG344" s="3"/>
      <c r="AH344" s="3"/>
      <c r="AI344" s="3"/>
    </row>
    <row r="345" spans="16:35" ht="12.75"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3"/>
      <c r="AD345" s="3"/>
      <c r="AE345" s="3"/>
      <c r="AF345" s="3"/>
      <c r="AG345" s="3"/>
      <c r="AH345" s="3"/>
      <c r="AI345" s="3"/>
    </row>
    <row r="346" spans="16:35" ht="12.75"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3"/>
      <c r="AD346" s="3"/>
      <c r="AE346" s="3"/>
      <c r="AF346" s="3"/>
      <c r="AG346" s="3"/>
      <c r="AH346" s="3"/>
      <c r="AI346" s="3"/>
    </row>
    <row r="347" spans="16:35" ht="12.75"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3"/>
      <c r="AD347" s="3"/>
      <c r="AE347" s="3"/>
      <c r="AF347" s="3"/>
      <c r="AG347" s="3"/>
      <c r="AH347" s="3"/>
      <c r="AI347" s="3"/>
    </row>
    <row r="348" spans="16:35" ht="12.75"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3"/>
      <c r="AD348" s="3"/>
      <c r="AE348" s="3"/>
      <c r="AF348" s="3"/>
      <c r="AG348" s="3"/>
      <c r="AH348" s="3"/>
      <c r="AI348" s="3"/>
    </row>
    <row r="349" spans="16:35" ht="12.75"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3"/>
      <c r="AD349" s="3"/>
      <c r="AE349" s="3"/>
      <c r="AF349" s="3"/>
      <c r="AG349" s="3"/>
      <c r="AH349" s="3"/>
      <c r="AI349" s="3"/>
    </row>
    <row r="350" spans="16:35" ht="12.75"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3"/>
      <c r="AD350" s="3"/>
      <c r="AE350" s="3"/>
      <c r="AF350" s="3"/>
      <c r="AG350" s="3"/>
      <c r="AH350" s="3"/>
      <c r="AI350" s="3"/>
    </row>
    <row r="351" spans="16:35" ht="12.75"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3"/>
      <c r="AD351" s="3"/>
      <c r="AE351" s="3"/>
      <c r="AF351" s="3"/>
      <c r="AG351" s="3"/>
      <c r="AH351" s="3"/>
      <c r="AI351" s="3"/>
    </row>
    <row r="352" spans="16:35" ht="12.75"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3"/>
      <c r="AD352" s="3"/>
      <c r="AE352" s="3"/>
      <c r="AF352" s="3"/>
      <c r="AG352" s="3"/>
      <c r="AH352" s="3"/>
      <c r="AI352" s="3"/>
    </row>
    <row r="353" spans="16:35" ht="12.75"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3"/>
      <c r="AD353" s="3"/>
      <c r="AE353" s="3"/>
      <c r="AF353" s="3"/>
      <c r="AG353" s="3"/>
      <c r="AH353" s="3"/>
      <c r="AI353" s="3"/>
    </row>
    <row r="354" spans="16:35" ht="12.75"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3"/>
      <c r="AD354" s="3"/>
      <c r="AE354" s="3"/>
      <c r="AF354" s="3"/>
      <c r="AG354" s="3"/>
      <c r="AH354" s="3"/>
      <c r="AI354" s="3"/>
    </row>
    <row r="355" spans="16:35" ht="12.75"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3"/>
      <c r="AD355" s="3"/>
      <c r="AE355" s="3"/>
      <c r="AF355" s="3"/>
      <c r="AG355" s="3"/>
      <c r="AH355" s="3"/>
      <c r="AI355" s="3"/>
    </row>
    <row r="356" spans="16:35" ht="12.75"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3"/>
      <c r="AD356" s="3"/>
      <c r="AE356" s="3"/>
      <c r="AF356" s="3"/>
      <c r="AG356" s="3"/>
      <c r="AH356" s="3"/>
      <c r="AI356" s="3"/>
    </row>
    <row r="357" spans="16:35" ht="12.75"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3"/>
      <c r="AD357" s="3"/>
      <c r="AE357" s="3"/>
      <c r="AF357" s="3"/>
      <c r="AG357" s="3"/>
      <c r="AH357" s="3"/>
      <c r="AI357" s="3"/>
    </row>
    <row r="358" spans="16:35" ht="12.75"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3"/>
      <c r="AD358" s="3"/>
      <c r="AE358" s="3"/>
      <c r="AF358" s="3"/>
      <c r="AG358" s="3"/>
      <c r="AH358" s="3"/>
      <c r="AI358" s="3"/>
    </row>
    <row r="359" spans="16:35" ht="12.75"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3"/>
      <c r="AD359" s="3"/>
      <c r="AE359" s="3"/>
      <c r="AF359" s="3"/>
      <c r="AG359" s="3"/>
      <c r="AH359" s="3"/>
      <c r="AI359" s="3"/>
    </row>
    <row r="360" spans="16:35" ht="12.75"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3"/>
      <c r="AD360" s="3"/>
      <c r="AE360" s="3"/>
      <c r="AF360" s="3"/>
      <c r="AG360" s="3"/>
      <c r="AH360" s="3"/>
      <c r="AI360" s="3"/>
    </row>
    <row r="361" spans="16:35" ht="12.75"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3"/>
      <c r="AD361" s="3"/>
      <c r="AE361" s="3"/>
      <c r="AF361" s="3"/>
      <c r="AG361" s="3"/>
      <c r="AH361" s="3"/>
      <c r="AI361" s="3"/>
    </row>
    <row r="362" spans="16:35" ht="12.75"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3"/>
      <c r="AD362" s="3"/>
      <c r="AE362" s="3"/>
      <c r="AF362" s="3"/>
      <c r="AG362" s="3"/>
      <c r="AH362" s="3"/>
      <c r="AI362" s="3"/>
    </row>
    <row r="363" spans="16:35" ht="12.75"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3"/>
      <c r="AD363" s="3"/>
      <c r="AE363" s="3"/>
      <c r="AF363" s="3"/>
      <c r="AG363" s="3"/>
      <c r="AH363" s="3"/>
      <c r="AI363" s="3"/>
    </row>
    <row r="364" spans="16:35" ht="12.75"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3"/>
      <c r="AD364" s="3"/>
      <c r="AE364" s="3"/>
      <c r="AF364" s="3"/>
      <c r="AG364" s="3"/>
      <c r="AH364" s="3"/>
      <c r="AI364" s="3"/>
    </row>
    <row r="365" spans="16:35" ht="12.75"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3"/>
      <c r="AD365" s="3"/>
      <c r="AE365" s="3"/>
      <c r="AF365" s="3"/>
      <c r="AG365" s="3"/>
      <c r="AH365" s="3"/>
      <c r="AI365" s="3"/>
    </row>
    <row r="366" spans="16:35" ht="12.75"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3"/>
      <c r="AD366" s="3"/>
      <c r="AE366" s="3"/>
      <c r="AF366" s="3"/>
      <c r="AG366" s="3"/>
      <c r="AH366" s="3"/>
      <c r="AI366" s="3"/>
    </row>
    <row r="367" spans="16:35" ht="12.75"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3"/>
      <c r="AD367" s="3"/>
      <c r="AE367" s="3"/>
      <c r="AF367" s="3"/>
      <c r="AG367" s="3"/>
      <c r="AH367" s="3"/>
      <c r="AI367" s="3"/>
    </row>
    <row r="368" spans="16:35" ht="12.75"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3"/>
      <c r="AD368" s="3"/>
      <c r="AE368" s="3"/>
      <c r="AF368" s="3"/>
      <c r="AG368" s="3"/>
      <c r="AH368" s="3"/>
      <c r="AI368" s="3"/>
    </row>
    <row r="369" spans="16:35" ht="12.75"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3"/>
      <c r="AD369" s="3"/>
      <c r="AE369" s="3"/>
      <c r="AF369" s="3"/>
      <c r="AG369" s="3"/>
      <c r="AH369" s="3"/>
      <c r="AI369" s="3"/>
    </row>
    <row r="370" spans="16:35" ht="12.75"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3"/>
      <c r="AD370" s="3"/>
      <c r="AE370" s="3"/>
      <c r="AF370" s="3"/>
      <c r="AG370" s="3"/>
      <c r="AH370" s="3"/>
      <c r="AI370" s="3"/>
    </row>
    <row r="371" spans="16:35" ht="12.75"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3"/>
      <c r="AD371" s="3"/>
      <c r="AE371" s="3"/>
      <c r="AF371" s="3"/>
      <c r="AG371" s="3"/>
      <c r="AH371" s="3"/>
      <c r="AI371" s="3"/>
    </row>
    <row r="372" spans="16:35" ht="12.75"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3"/>
      <c r="AD372" s="3"/>
      <c r="AE372" s="3"/>
      <c r="AF372" s="3"/>
      <c r="AG372" s="3"/>
      <c r="AH372" s="3"/>
      <c r="AI372" s="3"/>
    </row>
    <row r="373" spans="16:35" ht="12.75"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3"/>
      <c r="AD373" s="3"/>
      <c r="AE373" s="3"/>
      <c r="AF373" s="3"/>
      <c r="AG373" s="3"/>
      <c r="AH373" s="3"/>
      <c r="AI373" s="3"/>
    </row>
    <row r="374" spans="16:35" ht="12.75"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3"/>
      <c r="AD374" s="3"/>
      <c r="AE374" s="3"/>
      <c r="AF374" s="3"/>
      <c r="AG374" s="3"/>
      <c r="AH374" s="3"/>
      <c r="AI374" s="3"/>
    </row>
    <row r="375" spans="16:35" ht="12.75"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3"/>
      <c r="AD375" s="3"/>
      <c r="AE375" s="3"/>
      <c r="AF375" s="3"/>
      <c r="AG375" s="3"/>
      <c r="AH375" s="3"/>
      <c r="AI375" s="3"/>
    </row>
    <row r="376" spans="16:35" ht="12.75"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3"/>
      <c r="AD376" s="3"/>
      <c r="AE376" s="3"/>
      <c r="AF376" s="3"/>
      <c r="AG376" s="3"/>
      <c r="AH376" s="3"/>
      <c r="AI376" s="3"/>
    </row>
    <row r="377" spans="16:35" ht="12.75"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3"/>
      <c r="AD377" s="3"/>
      <c r="AE377" s="3"/>
      <c r="AF377" s="3"/>
      <c r="AG377" s="3"/>
      <c r="AH377" s="3"/>
      <c r="AI377" s="3"/>
    </row>
    <row r="378" spans="16:35" ht="12.75"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3"/>
      <c r="AD378" s="3"/>
      <c r="AE378" s="3"/>
      <c r="AF378" s="3"/>
      <c r="AG378" s="3"/>
      <c r="AH378" s="3"/>
      <c r="AI378" s="3"/>
    </row>
    <row r="379" spans="16:35" ht="12.75"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3"/>
      <c r="AD379" s="3"/>
      <c r="AE379" s="3"/>
      <c r="AF379" s="3"/>
      <c r="AG379" s="3"/>
      <c r="AH379" s="3"/>
      <c r="AI379" s="3"/>
    </row>
    <row r="380" spans="16:35" ht="12.75"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3"/>
      <c r="AD380" s="3"/>
      <c r="AE380" s="3"/>
      <c r="AF380" s="3"/>
      <c r="AG380" s="3"/>
      <c r="AH380" s="3"/>
      <c r="AI380" s="3"/>
    </row>
    <row r="381" spans="16:35" ht="12.75"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3"/>
      <c r="AD381" s="3"/>
      <c r="AE381" s="3"/>
      <c r="AF381" s="3"/>
      <c r="AG381" s="3"/>
      <c r="AH381" s="3"/>
      <c r="AI381" s="3"/>
    </row>
    <row r="382" spans="16:35" ht="12.75"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3"/>
      <c r="AD382" s="3"/>
      <c r="AE382" s="3"/>
      <c r="AF382" s="3"/>
      <c r="AG382" s="3"/>
      <c r="AH382" s="3"/>
      <c r="AI382" s="3"/>
    </row>
    <row r="383" spans="16:35" ht="12.75"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3"/>
      <c r="AD383" s="3"/>
      <c r="AE383" s="3"/>
      <c r="AF383" s="3"/>
      <c r="AG383" s="3"/>
      <c r="AH383" s="3"/>
      <c r="AI383" s="3"/>
    </row>
    <row r="384" spans="16:35" ht="12.75"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3"/>
      <c r="AD384" s="3"/>
      <c r="AE384" s="3"/>
      <c r="AF384" s="3"/>
      <c r="AG384" s="3"/>
      <c r="AH384" s="3"/>
      <c r="AI384" s="3"/>
    </row>
    <row r="385" spans="16:35" ht="12.75"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3"/>
      <c r="AD385" s="3"/>
      <c r="AE385" s="3"/>
      <c r="AF385" s="3"/>
      <c r="AG385" s="3"/>
      <c r="AH385" s="3"/>
      <c r="AI385" s="3"/>
    </row>
    <row r="386" spans="16:35" ht="12.75"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3"/>
      <c r="AD386" s="3"/>
      <c r="AE386" s="3"/>
      <c r="AF386" s="3"/>
      <c r="AG386" s="3"/>
      <c r="AH386" s="3"/>
      <c r="AI386" s="3"/>
    </row>
    <row r="387" spans="16:35" ht="12.75"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3"/>
      <c r="AD387" s="3"/>
      <c r="AE387" s="3"/>
      <c r="AF387" s="3"/>
      <c r="AG387" s="3"/>
      <c r="AH387" s="3"/>
      <c r="AI387" s="3"/>
    </row>
    <row r="388" spans="16:35" ht="12.75"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3"/>
      <c r="AD388" s="3"/>
      <c r="AE388" s="3"/>
      <c r="AF388" s="3"/>
      <c r="AG388" s="3"/>
      <c r="AH388" s="3"/>
      <c r="AI388" s="3"/>
    </row>
    <row r="389" spans="16:35" ht="12.75"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3"/>
      <c r="AD389" s="3"/>
      <c r="AE389" s="3"/>
      <c r="AF389" s="3"/>
      <c r="AG389" s="3"/>
      <c r="AH389" s="3"/>
      <c r="AI389" s="3"/>
    </row>
    <row r="390" spans="16:35" ht="12.75"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3"/>
      <c r="AD390" s="3"/>
      <c r="AE390" s="3"/>
      <c r="AF390" s="3"/>
      <c r="AG390" s="3"/>
      <c r="AH390" s="3"/>
      <c r="AI390" s="3"/>
    </row>
    <row r="391" spans="16:35" ht="12.75"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3"/>
      <c r="AD391" s="3"/>
      <c r="AE391" s="3"/>
      <c r="AF391" s="3"/>
      <c r="AG391" s="3"/>
      <c r="AH391" s="3"/>
      <c r="AI391" s="3"/>
    </row>
    <row r="392" spans="16:35" ht="12.75"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3"/>
      <c r="AD392" s="3"/>
      <c r="AE392" s="3"/>
      <c r="AF392" s="3"/>
      <c r="AG392" s="3"/>
      <c r="AH392" s="3"/>
      <c r="AI392" s="3"/>
    </row>
    <row r="393" spans="16:35" ht="12.75"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3"/>
      <c r="AD393" s="3"/>
      <c r="AE393" s="3"/>
      <c r="AF393" s="3"/>
      <c r="AG393" s="3"/>
      <c r="AH393" s="3"/>
      <c r="AI393" s="3"/>
    </row>
    <row r="394" spans="16:35" ht="12.75"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3"/>
      <c r="AD394" s="3"/>
      <c r="AE394" s="3"/>
      <c r="AF394" s="3"/>
      <c r="AG394" s="3"/>
      <c r="AH394" s="3"/>
      <c r="AI394" s="3"/>
    </row>
    <row r="395" spans="16:35" ht="12.75"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3"/>
      <c r="AD395" s="3"/>
      <c r="AE395" s="3"/>
      <c r="AF395" s="3"/>
      <c r="AG395" s="3"/>
      <c r="AH395" s="3"/>
      <c r="AI395" s="3"/>
    </row>
    <row r="396" spans="16:35" ht="12.75"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3"/>
      <c r="AD396" s="3"/>
      <c r="AE396" s="3"/>
      <c r="AF396" s="3"/>
      <c r="AG396" s="3"/>
      <c r="AH396" s="3"/>
      <c r="AI396" s="3"/>
    </row>
    <row r="397" spans="16:35" ht="12.75"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3"/>
      <c r="AD397" s="3"/>
      <c r="AE397" s="3"/>
      <c r="AF397" s="3"/>
      <c r="AG397" s="3"/>
      <c r="AH397" s="3"/>
      <c r="AI397" s="3"/>
    </row>
    <row r="398" spans="16:35" ht="12.75"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3"/>
      <c r="AD398" s="3"/>
      <c r="AE398" s="3"/>
      <c r="AF398" s="3"/>
      <c r="AG398" s="3"/>
      <c r="AH398" s="3"/>
      <c r="AI398" s="3"/>
    </row>
    <row r="399" spans="16:35" ht="12.75"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3"/>
      <c r="AD399" s="3"/>
      <c r="AE399" s="3"/>
      <c r="AF399" s="3"/>
      <c r="AG399" s="3"/>
      <c r="AH399" s="3"/>
      <c r="AI399" s="3"/>
    </row>
    <row r="400" spans="16:35" ht="12.75"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3"/>
      <c r="AD400" s="3"/>
      <c r="AE400" s="3"/>
      <c r="AF400" s="3"/>
      <c r="AG400" s="3"/>
      <c r="AH400" s="3"/>
      <c r="AI400" s="3"/>
    </row>
    <row r="401" spans="16:35" ht="12.75"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3"/>
      <c r="AD401" s="3"/>
      <c r="AE401" s="3"/>
      <c r="AF401" s="3"/>
      <c r="AG401" s="3"/>
      <c r="AH401" s="3"/>
      <c r="AI401" s="3"/>
    </row>
    <row r="402" spans="16:35" ht="12.75"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3"/>
      <c r="AD402" s="3"/>
      <c r="AE402" s="3"/>
      <c r="AF402" s="3"/>
      <c r="AG402" s="3"/>
      <c r="AH402" s="3"/>
      <c r="AI402" s="3"/>
    </row>
    <row r="403" spans="16:35" ht="12.75"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3"/>
      <c r="AD403" s="3"/>
      <c r="AE403" s="3"/>
      <c r="AF403" s="3"/>
      <c r="AG403" s="3"/>
      <c r="AH403" s="3"/>
      <c r="AI403" s="3"/>
    </row>
    <row r="404" spans="16:35" ht="12.75"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3"/>
      <c r="AD404" s="3"/>
      <c r="AE404" s="3"/>
      <c r="AF404" s="3"/>
      <c r="AG404" s="3"/>
      <c r="AH404" s="3"/>
      <c r="AI404" s="3"/>
    </row>
    <row r="405" spans="16:35" ht="12.75"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3"/>
      <c r="AD405" s="3"/>
      <c r="AE405" s="3"/>
      <c r="AF405" s="3"/>
      <c r="AG405" s="3"/>
      <c r="AH405" s="3"/>
      <c r="AI405" s="3"/>
    </row>
    <row r="406" spans="16:35" ht="12.75"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3"/>
      <c r="AD406" s="3"/>
      <c r="AE406" s="3"/>
      <c r="AF406" s="3"/>
      <c r="AG406" s="3"/>
      <c r="AH406" s="3"/>
      <c r="AI406" s="3"/>
    </row>
    <row r="407" spans="16:35" ht="12.75"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3"/>
      <c r="AD407" s="3"/>
      <c r="AE407" s="3"/>
      <c r="AF407" s="3"/>
      <c r="AG407" s="3"/>
      <c r="AH407" s="3"/>
      <c r="AI407" s="3"/>
    </row>
    <row r="408" spans="16:35" ht="12.75"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3"/>
      <c r="AD408" s="3"/>
      <c r="AE408" s="3"/>
      <c r="AF408" s="3"/>
      <c r="AG408" s="3"/>
      <c r="AH408" s="3"/>
      <c r="AI408" s="3"/>
    </row>
    <row r="409" spans="16:35" ht="12.75"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3"/>
      <c r="AD409" s="3"/>
      <c r="AE409" s="3"/>
      <c r="AF409" s="3"/>
      <c r="AG409" s="3"/>
      <c r="AH409" s="3"/>
      <c r="AI409" s="3"/>
    </row>
    <row r="410" spans="16:35" ht="12.75"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3"/>
      <c r="AD410" s="3"/>
      <c r="AE410" s="3"/>
      <c r="AF410" s="3"/>
      <c r="AG410" s="3"/>
      <c r="AH410" s="3"/>
      <c r="AI410" s="3"/>
    </row>
    <row r="411" spans="16:35" ht="12.75"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3"/>
      <c r="AD411" s="3"/>
      <c r="AE411" s="3"/>
      <c r="AF411" s="3"/>
      <c r="AG411" s="3"/>
      <c r="AH411" s="3"/>
      <c r="AI411" s="3"/>
    </row>
    <row r="412" spans="16:35" ht="12.75"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3"/>
      <c r="AD412" s="3"/>
      <c r="AE412" s="3"/>
      <c r="AF412" s="3"/>
      <c r="AG412" s="3"/>
      <c r="AH412" s="3"/>
      <c r="AI412" s="3"/>
    </row>
    <row r="413" spans="16:35" ht="12.75"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3"/>
      <c r="AD413" s="3"/>
      <c r="AE413" s="3"/>
      <c r="AF413" s="3"/>
      <c r="AG413" s="3"/>
      <c r="AH413" s="3"/>
      <c r="AI413" s="3"/>
    </row>
    <row r="414" spans="16:35" ht="12.75"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3"/>
      <c r="AD414" s="3"/>
      <c r="AE414" s="3"/>
      <c r="AF414" s="3"/>
      <c r="AG414" s="3"/>
      <c r="AH414" s="3"/>
      <c r="AI414" s="3"/>
    </row>
    <row r="415" spans="16:35" ht="12.75"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3"/>
      <c r="AD415" s="3"/>
      <c r="AE415" s="3"/>
      <c r="AF415" s="3"/>
      <c r="AG415" s="3"/>
      <c r="AH415" s="3"/>
      <c r="AI415" s="3"/>
    </row>
    <row r="416" spans="16:35" ht="12.75"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3"/>
      <c r="AD416" s="3"/>
      <c r="AE416" s="3"/>
      <c r="AF416" s="3"/>
      <c r="AG416" s="3"/>
      <c r="AH416" s="3"/>
      <c r="AI416" s="3"/>
    </row>
    <row r="417" spans="16:35" ht="12.75"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3"/>
      <c r="AD417" s="3"/>
      <c r="AE417" s="3"/>
      <c r="AF417" s="3"/>
      <c r="AG417" s="3"/>
      <c r="AH417" s="3"/>
      <c r="AI417" s="3"/>
    </row>
    <row r="418" spans="16:35" ht="12.75"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3"/>
      <c r="AD418" s="3"/>
      <c r="AE418" s="3"/>
      <c r="AF418" s="3"/>
      <c r="AG418" s="3"/>
      <c r="AH418" s="3"/>
      <c r="AI418" s="3"/>
    </row>
    <row r="419" spans="16:35" ht="12.75"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3"/>
      <c r="AD419" s="3"/>
      <c r="AE419" s="3"/>
      <c r="AF419" s="3"/>
      <c r="AG419" s="3"/>
      <c r="AH419" s="3"/>
      <c r="AI419" s="3"/>
    </row>
    <row r="420" spans="16:35" ht="12.75"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3"/>
      <c r="AD420" s="3"/>
      <c r="AE420" s="3"/>
      <c r="AF420" s="3"/>
      <c r="AG420" s="3"/>
      <c r="AH420" s="3"/>
      <c r="AI420" s="3"/>
    </row>
    <row r="421" spans="16:35" ht="12.75"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3"/>
      <c r="AD421" s="3"/>
      <c r="AE421" s="3"/>
      <c r="AF421" s="3"/>
      <c r="AG421" s="3"/>
      <c r="AH421" s="3"/>
      <c r="AI421" s="3"/>
    </row>
    <row r="422" spans="16:35" ht="12.75"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3"/>
      <c r="AD422" s="3"/>
      <c r="AE422" s="3"/>
      <c r="AF422" s="3"/>
      <c r="AG422" s="3"/>
      <c r="AH422" s="3"/>
      <c r="AI422" s="3"/>
    </row>
    <row r="423" spans="16:35" ht="12.75"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3"/>
      <c r="AD423" s="3"/>
      <c r="AE423" s="3"/>
      <c r="AF423" s="3"/>
      <c r="AG423" s="3"/>
      <c r="AH423" s="3"/>
      <c r="AI423" s="3"/>
    </row>
    <row r="424" spans="16:35" ht="12.75"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3"/>
      <c r="AD424" s="3"/>
      <c r="AE424" s="3"/>
      <c r="AF424" s="3"/>
      <c r="AG424" s="3"/>
      <c r="AH424" s="3"/>
      <c r="AI424" s="3"/>
    </row>
    <row r="425" spans="16:35" ht="12.75"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3"/>
      <c r="AD425" s="3"/>
      <c r="AE425" s="3"/>
      <c r="AF425" s="3"/>
      <c r="AG425" s="3"/>
      <c r="AH425" s="3"/>
      <c r="AI425" s="3"/>
    </row>
    <row r="426" spans="16:35" ht="12.75"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3"/>
      <c r="AD426" s="3"/>
      <c r="AE426" s="3"/>
      <c r="AF426" s="3"/>
      <c r="AG426" s="3"/>
      <c r="AH426" s="3"/>
      <c r="AI426" s="3"/>
    </row>
    <row r="427" spans="16:35" ht="12.75"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3"/>
      <c r="AD427" s="3"/>
      <c r="AE427" s="3"/>
      <c r="AF427" s="3"/>
      <c r="AG427" s="3"/>
      <c r="AH427" s="3"/>
      <c r="AI427" s="3"/>
    </row>
    <row r="428" spans="16:35" ht="12.75"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3"/>
      <c r="AD428" s="3"/>
      <c r="AE428" s="3"/>
      <c r="AF428" s="3"/>
      <c r="AG428" s="3"/>
      <c r="AH428" s="3"/>
      <c r="AI428" s="3"/>
    </row>
    <row r="429" spans="16:35" ht="12.75"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3"/>
      <c r="AD429" s="3"/>
      <c r="AE429" s="3"/>
      <c r="AF429" s="3"/>
      <c r="AG429" s="3"/>
      <c r="AH429" s="3"/>
      <c r="AI429" s="3"/>
    </row>
    <row r="430" spans="16:35" ht="12.75"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3"/>
      <c r="AD430" s="3"/>
      <c r="AE430" s="3"/>
      <c r="AF430" s="3"/>
      <c r="AG430" s="3"/>
      <c r="AH430" s="3"/>
      <c r="AI430" s="3"/>
    </row>
    <row r="431" spans="16:35" ht="12.75"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3"/>
      <c r="AD431" s="3"/>
      <c r="AE431" s="3"/>
      <c r="AF431" s="3"/>
      <c r="AG431" s="3"/>
      <c r="AH431" s="3"/>
      <c r="AI431" s="3"/>
    </row>
    <row r="432" spans="16:35" ht="12.75"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3"/>
      <c r="AD432" s="3"/>
      <c r="AE432" s="3"/>
      <c r="AF432" s="3"/>
      <c r="AG432" s="3"/>
      <c r="AH432" s="3"/>
      <c r="AI432" s="3"/>
    </row>
    <row r="433" spans="16:35" ht="12.75"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3"/>
      <c r="AD433" s="3"/>
      <c r="AE433" s="3"/>
      <c r="AF433" s="3"/>
      <c r="AG433" s="3"/>
      <c r="AH433" s="3"/>
      <c r="AI433" s="3"/>
    </row>
    <row r="434" spans="16:35" ht="12.75"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3"/>
      <c r="AD434" s="3"/>
      <c r="AE434" s="3"/>
      <c r="AF434" s="3"/>
      <c r="AG434" s="3"/>
      <c r="AH434" s="3"/>
      <c r="AI434" s="3"/>
    </row>
    <row r="435" spans="16:35" ht="12.75"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3"/>
      <c r="AD435" s="3"/>
      <c r="AE435" s="3"/>
      <c r="AF435" s="3"/>
      <c r="AG435" s="3"/>
      <c r="AH435" s="3"/>
      <c r="AI435" s="3"/>
    </row>
    <row r="436" spans="16:35" ht="12.75"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3"/>
      <c r="AD436" s="3"/>
      <c r="AE436" s="3"/>
      <c r="AF436" s="3"/>
      <c r="AG436" s="3"/>
      <c r="AH436" s="3"/>
      <c r="AI436" s="3"/>
    </row>
    <row r="437" spans="16:35" ht="12.75"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3"/>
      <c r="AD437" s="3"/>
      <c r="AE437" s="3"/>
      <c r="AF437" s="3"/>
      <c r="AG437" s="3"/>
      <c r="AH437" s="3"/>
      <c r="AI437" s="3"/>
    </row>
    <row r="438" spans="16:35" ht="12.75"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3"/>
      <c r="AD438" s="3"/>
      <c r="AE438" s="3"/>
      <c r="AF438" s="3"/>
      <c r="AG438" s="3"/>
      <c r="AH438" s="3"/>
      <c r="AI438" s="3"/>
    </row>
    <row r="439" spans="16:35" ht="12.75"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3"/>
      <c r="AD439" s="3"/>
      <c r="AE439" s="3"/>
      <c r="AF439" s="3"/>
      <c r="AG439" s="3"/>
      <c r="AH439" s="3"/>
      <c r="AI439" s="3"/>
    </row>
    <row r="440" spans="16:35" ht="12.75"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3"/>
      <c r="AD440" s="3"/>
      <c r="AE440" s="3"/>
      <c r="AF440" s="3"/>
      <c r="AG440" s="3"/>
      <c r="AH440" s="3"/>
      <c r="AI440" s="3"/>
    </row>
    <row r="441" spans="16:35" ht="12.75"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3"/>
      <c r="AD441" s="3"/>
      <c r="AE441" s="3"/>
      <c r="AF441" s="3"/>
      <c r="AG441" s="3"/>
      <c r="AH441" s="3"/>
      <c r="AI441" s="3"/>
    </row>
    <row r="442" spans="16:35" ht="12.75"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3"/>
      <c r="AD442" s="3"/>
      <c r="AE442" s="3"/>
      <c r="AF442" s="3"/>
      <c r="AG442" s="3"/>
      <c r="AH442" s="3"/>
      <c r="AI442" s="3"/>
    </row>
    <row r="443" spans="16:35" ht="12.75"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3"/>
      <c r="AD443" s="3"/>
      <c r="AE443" s="3"/>
      <c r="AF443" s="3"/>
      <c r="AG443" s="3"/>
      <c r="AH443" s="3"/>
      <c r="AI443" s="3"/>
    </row>
    <row r="444" spans="16:35" ht="12.75"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3"/>
      <c r="AD444" s="3"/>
      <c r="AE444" s="3"/>
      <c r="AF444" s="3"/>
      <c r="AG444" s="3"/>
      <c r="AH444" s="3"/>
      <c r="AI444" s="3"/>
    </row>
    <row r="445" spans="16:35" ht="12.75"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3"/>
      <c r="AD445" s="3"/>
      <c r="AE445" s="3"/>
      <c r="AF445" s="3"/>
      <c r="AG445" s="3"/>
      <c r="AH445" s="3"/>
      <c r="AI445" s="3"/>
    </row>
    <row r="446" spans="16:35" ht="12.75"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3"/>
      <c r="AD446" s="3"/>
      <c r="AE446" s="3"/>
      <c r="AF446" s="3"/>
      <c r="AG446" s="3"/>
      <c r="AH446" s="3"/>
      <c r="AI446" s="3"/>
    </row>
    <row r="447" spans="16:35" ht="12.75"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3"/>
      <c r="AD447" s="3"/>
      <c r="AE447" s="3"/>
      <c r="AF447" s="3"/>
      <c r="AG447" s="3"/>
      <c r="AH447" s="3"/>
      <c r="AI447" s="3"/>
    </row>
    <row r="448" spans="16:35" ht="12.75"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3"/>
      <c r="AD448" s="3"/>
      <c r="AE448" s="3"/>
      <c r="AF448" s="3"/>
      <c r="AG448" s="3"/>
      <c r="AH448" s="3"/>
      <c r="AI448" s="3"/>
    </row>
    <row r="449" spans="16:35" ht="12.75"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3"/>
      <c r="AD449" s="3"/>
      <c r="AE449" s="3"/>
      <c r="AF449" s="3"/>
      <c r="AG449" s="3"/>
      <c r="AH449" s="3"/>
      <c r="AI449" s="3"/>
    </row>
    <row r="450" spans="16:35" ht="12.75"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3"/>
      <c r="AD450" s="3"/>
      <c r="AE450" s="3"/>
      <c r="AF450" s="3"/>
      <c r="AG450" s="3"/>
      <c r="AH450" s="3"/>
      <c r="AI450" s="3"/>
    </row>
    <row r="451" spans="16:35" ht="12.75"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3"/>
      <c r="AD451" s="3"/>
      <c r="AE451" s="3"/>
      <c r="AF451" s="3"/>
      <c r="AG451" s="3"/>
      <c r="AH451" s="3"/>
      <c r="AI451" s="3"/>
    </row>
    <row r="452" spans="16:35" ht="12.75"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3"/>
      <c r="AD452" s="3"/>
      <c r="AE452" s="3"/>
      <c r="AF452" s="3"/>
      <c r="AG452" s="3"/>
      <c r="AH452" s="3"/>
      <c r="AI452" s="3"/>
    </row>
    <row r="453" spans="16:35" ht="12.75"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3"/>
      <c r="AD453" s="3"/>
      <c r="AE453" s="3"/>
      <c r="AF453" s="3"/>
      <c r="AG453" s="3"/>
      <c r="AH453" s="3"/>
      <c r="AI453" s="3"/>
    </row>
    <row r="454" spans="16:35" ht="12.75"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3"/>
      <c r="AD454" s="3"/>
      <c r="AE454" s="3"/>
      <c r="AF454" s="3"/>
      <c r="AG454" s="3"/>
      <c r="AH454" s="3"/>
      <c r="AI454" s="3"/>
    </row>
    <row r="455" spans="16:35" ht="12.75"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3"/>
      <c r="AD455" s="3"/>
      <c r="AE455" s="3"/>
      <c r="AF455" s="3"/>
      <c r="AG455" s="3"/>
      <c r="AH455" s="3"/>
      <c r="AI455" s="3"/>
    </row>
    <row r="456" spans="16:35" ht="12.75"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3"/>
      <c r="AD456" s="3"/>
      <c r="AE456" s="3"/>
      <c r="AF456" s="3"/>
      <c r="AG456" s="3"/>
      <c r="AH456" s="3"/>
      <c r="AI456" s="3"/>
    </row>
    <row r="457" spans="16:35" ht="12.75"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3"/>
      <c r="AD457" s="3"/>
      <c r="AE457" s="3"/>
      <c r="AF457" s="3"/>
      <c r="AG457" s="3"/>
      <c r="AH457" s="3"/>
      <c r="AI457" s="3"/>
    </row>
    <row r="458" spans="16:35" ht="12.75"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3"/>
      <c r="AD458" s="3"/>
      <c r="AE458" s="3"/>
      <c r="AF458" s="3"/>
      <c r="AG458" s="3"/>
      <c r="AH458" s="3"/>
      <c r="AI458" s="3"/>
    </row>
    <row r="459" spans="16:35" ht="12.75"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3"/>
      <c r="AD459" s="3"/>
      <c r="AE459" s="3"/>
      <c r="AF459" s="3"/>
      <c r="AG459" s="3"/>
      <c r="AH459" s="3"/>
      <c r="AI459" s="3"/>
    </row>
    <row r="460" spans="16:35" ht="12.75"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3"/>
      <c r="AD460" s="3"/>
      <c r="AE460" s="3"/>
      <c r="AF460" s="3"/>
      <c r="AG460" s="3"/>
      <c r="AH460" s="3"/>
      <c r="AI460" s="3"/>
    </row>
    <row r="461" spans="16:35" ht="12.75"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3"/>
      <c r="AD461" s="3"/>
      <c r="AE461" s="3"/>
      <c r="AF461" s="3"/>
      <c r="AG461" s="3"/>
      <c r="AH461" s="3"/>
      <c r="AI461" s="3"/>
    </row>
    <row r="462" spans="16:35" ht="12.75"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3"/>
      <c r="AD462" s="3"/>
      <c r="AE462" s="3"/>
      <c r="AF462" s="3"/>
      <c r="AG462" s="3"/>
      <c r="AH462" s="3"/>
      <c r="AI462" s="3"/>
    </row>
    <row r="463" spans="16:35" ht="12.75"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3"/>
      <c r="AD463" s="3"/>
      <c r="AE463" s="3"/>
      <c r="AF463" s="3"/>
      <c r="AG463" s="3"/>
      <c r="AH463" s="3"/>
      <c r="AI463" s="3"/>
    </row>
    <row r="464" spans="16:35" ht="12.75"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3"/>
      <c r="AD464" s="3"/>
      <c r="AE464" s="3"/>
      <c r="AF464" s="3"/>
      <c r="AG464" s="3"/>
      <c r="AH464" s="3"/>
      <c r="AI464" s="3"/>
    </row>
    <row r="465" spans="16:35" ht="12.75"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3"/>
      <c r="AD465" s="3"/>
      <c r="AE465" s="3"/>
      <c r="AF465" s="3"/>
      <c r="AG465" s="3"/>
      <c r="AH465" s="3"/>
      <c r="AI465" s="3"/>
    </row>
    <row r="466" spans="16:35" ht="12.75"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3"/>
      <c r="AD466" s="3"/>
      <c r="AE466" s="3"/>
      <c r="AF466" s="3"/>
      <c r="AG466" s="3"/>
      <c r="AH466" s="3"/>
      <c r="AI466" s="3"/>
    </row>
    <row r="467" spans="16:35" ht="12.75"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3"/>
      <c r="AD467" s="3"/>
      <c r="AE467" s="3"/>
      <c r="AF467" s="3"/>
      <c r="AG467" s="3"/>
      <c r="AH467" s="3"/>
      <c r="AI467" s="3"/>
    </row>
    <row r="468" spans="16:35" ht="12.75"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3"/>
      <c r="AD468" s="3"/>
      <c r="AE468" s="3"/>
      <c r="AF468" s="3"/>
      <c r="AG468" s="3"/>
      <c r="AH468" s="3"/>
      <c r="AI468" s="3"/>
    </row>
    <row r="469" spans="16:35" ht="12.75"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3"/>
      <c r="AD469" s="3"/>
      <c r="AE469" s="3"/>
      <c r="AF469" s="3"/>
      <c r="AG469" s="3"/>
      <c r="AH469" s="3"/>
      <c r="AI469" s="3"/>
    </row>
    <row r="470" spans="16:35" ht="12.75"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3"/>
      <c r="AD470" s="3"/>
      <c r="AE470" s="3"/>
      <c r="AF470" s="3"/>
      <c r="AG470" s="3"/>
      <c r="AH470" s="3"/>
      <c r="AI470" s="3"/>
    </row>
    <row r="471" spans="16:35" ht="12.75"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3"/>
      <c r="AD471" s="3"/>
      <c r="AE471" s="3"/>
      <c r="AF471" s="3"/>
      <c r="AG471" s="3"/>
      <c r="AH471" s="3"/>
      <c r="AI471" s="3"/>
    </row>
    <row r="472" spans="16:35" ht="12.75"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3"/>
      <c r="AD472" s="3"/>
      <c r="AE472" s="3"/>
      <c r="AF472" s="3"/>
      <c r="AG472" s="3"/>
      <c r="AH472" s="3"/>
      <c r="AI472" s="3"/>
    </row>
    <row r="473" spans="16:35" ht="12.75"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3"/>
      <c r="AD473" s="3"/>
      <c r="AE473" s="3"/>
      <c r="AF473" s="3"/>
      <c r="AG473" s="3"/>
      <c r="AH473" s="3"/>
      <c r="AI473" s="3"/>
    </row>
    <row r="474" spans="16:35" ht="12.75"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3"/>
      <c r="AD474" s="3"/>
      <c r="AE474" s="3"/>
      <c r="AF474" s="3"/>
      <c r="AG474" s="3"/>
      <c r="AH474" s="3"/>
      <c r="AI474" s="3"/>
    </row>
    <row r="475" spans="16:35" ht="12.75"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3"/>
      <c r="AD475" s="3"/>
      <c r="AE475" s="3"/>
      <c r="AF475" s="3"/>
      <c r="AG475" s="3"/>
      <c r="AH475" s="3"/>
      <c r="AI475" s="3"/>
    </row>
    <row r="476" spans="16:35" ht="12.75"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3"/>
      <c r="AD476" s="3"/>
      <c r="AE476" s="3"/>
      <c r="AF476" s="3"/>
      <c r="AG476" s="3"/>
      <c r="AH476" s="3"/>
      <c r="AI476" s="3"/>
    </row>
    <row r="477" spans="16:35" ht="12.75"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3"/>
      <c r="AD477" s="3"/>
      <c r="AE477" s="3"/>
      <c r="AF477" s="3"/>
      <c r="AG477" s="3"/>
      <c r="AH477" s="3"/>
      <c r="AI477" s="3"/>
    </row>
    <row r="478" spans="16:35" ht="12.75"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3"/>
      <c r="AD478" s="3"/>
      <c r="AE478" s="3"/>
      <c r="AF478" s="3"/>
      <c r="AG478" s="3"/>
      <c r="AH478" s="3"/>
      <c r="AI478" s="3"/>
    </row>
    <row r="479" spans="16:35" ht="12.75"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3"/>
      <c r="AD479" s="3"/>
      <c r="AE479" s="3"/>
      <c r="AF479" s="3"/>
      <c r="AG479" s="3"/>
      <c r="AH479" s="3"/>
      <c r="AI479" s="3"/>
    </row>
    <row r="480" spans="16:35" ht="12.75"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3"/>
      <c r="AD480" s="3"/>
      <c r="AE480" s="3"/>
      <c r="AF480" s="3"/>
      <c r="AG480" s="3"/>
      <c r="AH480" s="3"/>
      <c r="AI480" s="3"/>
    </row>
    <row r="481" spans="16:35" ht="12.75"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3"/>
      <c r="AD481" s="3"/>
      <c r="AE481" s="3"/>
      <c r="AF481" s="3"/>
      <c r="AG481" s="3"/>
      <c r="AH481" s="3"/>
      <c r="AI481" s="3"/>
    </row>
    <row r="482" spans="16:35" ht="12.75"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3"/>
      <c r="AD482" s="3"/>
      <c r="AE482" s="3"/>
      <c r="AF482" s="3"/>
      <c r="AG482" s="3"/>
      <c r="AH482" s="3"/>
      <c r="AI482" s="3"/>
    </row>
    <row r="483" spans="16:35" ht="12.75"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3"/>
      <c r="AD483" s="3"/>
      <c r="AE483" s="3"/>
      <c r="AF483" s="3"/>
      <c r="AG483" s="3"/>
      <c r="AH483" s="3"/>
      <c r="AI483" s="3"/>
    </row>
    <row r="484" spans="16:35" ht="12.75"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3"/>
      <c r="AD484" s="3"/>
      <c r="AE484" s="3"/>
      <c r="AF484" s="3"/>
      <c r="AG484" s="3"/>
      <c r="AH484" s="3"/>
      <c r="AI484" s="3"/>
    </row>
    <row r="485" spans="16:35" ht="12.75"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3"/>
      <c r="AD485" s="3"/>
      <c r="AE485" s="3"/>
      <c r="AF485" s="3"/>
      <c r="AG485" s="3"/>
      <c r="AH485" s="3"/>
      <c r="AI485" s="3"/>
    </row>
    <row r="486" spans="16:35" ht="12.75"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3"/>
      <c r="AD486" s="3"/>
      <c r="AE486" s="3"/>
      <c r="AF486" s="3"/>
      <c r="AG486" s="3"/>
      <c r="AH486" s="3"/>
      <c r="AI486" s="3"/>
    </row>
    <row r="487" spans="16:35" ht="12.75"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3"/>
      <c r="AD487" s="3"/>
      <c r="AE487" s="3"/>
      <c r="AF487" s="3"/>
      <c r="AG487" s="3"/>
      <c r="AH487" s="3"/>
      <c r="AI487" s="3"/>
    </row>
    <row r="488" spans="16:35" ht="12.75"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3"/>
      <c r="AD488" s="3"/>
      <c r="AE488" s="3"/>
      <c r="AF488" s="3"/>
      <c r="AG488" s="3"/>
      <c r="AH488" s="3"/>
      <c r="AI488" s="3"/>
    </row>
    <row r="489" spans="16:35" ht="12.75"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3"/>
      <c r="AD489" s="3"/>
      <c r="AE489" s="3"/>
      <c r="AF489" s="3"/>
      <c r="AG489" s="3"/>
      <c r="AH489" s="3"/>
      <c r="AI489" s="3"/>
    </row>
    <row r="490" spans="16:35" ht="12.75"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3"/>
      <c r="AD490" s="3"/>
      <c r="AE490" s="3"/>
      <c r="AF490" s="3"/>
      <c r="AG490" s="3"/>
      <c r="AH490" s="3"/>
      <c r="AI490" s="3"/>
    </row>
    <row r="491" spans="16:35" ht="12.75"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3"/>
      <c r="AD491" s="3"/>
      <c r="AE491" s="3"/>
      <c r="AF491" s="3"/>
      <c r="AG491" s="3"/>
      <c r="AH491" s="3"/>
      <c r="AI491" s="3"/>
    </row>
    <row r="492" spans="16:35" ht="12.75"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3"/>
      <c r="AD492" s="3"/>
      <c r="AE492" s="3"/>
      <c r="AF492" s="3"/>
      <c r="AG492" s="3"/>
      <c r="AH492" s="3"/>
      <c r="AI492" s="3"/>
    </row>
    <row r="493" spans="16:35" ht="12.75"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3"/>
      <c r="AD493" s="3"/>
      <c r="AE493" s="3"/>
      <c r="AF493" s="3"/>
      <c r="AG493" s="3"/>
      <c r="AH493" s="3"/>
      <c r="AI493" s="3"/>
    </row>
    <row r="494" spans="16:35" ht="12.75"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3"/>
      <c r="AD494" s="3"/>
      <c r="AE494" s="3"/>
      <c r="AF494" s="3"/>
      <c r="AG494" s="3"/>
      <c r="AH494" s="3"/>
      <c r="AI494" s="3"/>
    </row>
    <row r="495" spans="16:35" ht="12.75"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3"/>
      <c r="AD495" s="3"/>
      <c r="AE495" s="3"/>
      <c r="AF495" s="3"/>
      <c r="AG495" s="3"/>
      <c r="AH495" s="3"/>
      <c r="AI495" s="3"/>
    </row>
    <row r="496" spans="16:35" ht="12.75"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3"/>
      <c r="AD496" s="3"/>
      <c r="AE496" s="3"/>
      <c r="AF496" s="3"/>
      <c r="AG496" s="3"/>
      <c r="AH496" s="3"/>
      <c r="AI496" s="3"/>
    </row>
    <row r="497" spans="16:35" ht="12.75"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3"/>
      <c r="AD497" s="3"/>
      <c r="AE497" s="3"/>
      <c r="AF497" s="3"/>
      <c r="AG497" s="3"/>
      <c r="AH497" s="3"/>
      <c r="AI497" s="3"/>
    </row>
    <row r="498" spans="16:35" ht="12.75"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3"/>
      <c r="AD498" s="3"/>
      <c r="AE498" s="3"/>
      <c r="AF498" s="3"/>
      <c r="AG498" s="3"/>
      <c r="AH498" s="3"/>
      <c r="AI498" s="3"/>
    </row>
    <row r="499" spans="16:35" ht="12.75"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3"/>
      <c r="AD499" s="3"/>
      <c r="AE499" s="3"/>
      <c r="AF499" s="3"/>
      <c r="AG499" s="3"/>
      <c r="AH499" s="3"/>
      <c r="AI499" s="3"/>
    </row>
    <row r="500" spans="16:35" ht="12.75"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3"/>
      <c r="AD500" s="3"/>
      <c r="AE500" s="3"/>
      <c r="AF500" s="3"/>
      <c r="AG500" s="3"/>
      <c r="AH500" s="3"/>
      <c r="AI500" s="3"/>
    </row>
    <row r="501" spans="16:35" ht="12.75"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3"/>
      <c r="AD501" s="3"/>
      <c r="AE501" s="3"/>
      <c r="AF501" s="3"/>
      <c r="AG501" s="3"/>
      <c r="AH501" s="3"/>
      <c r="AI501" s="3"/>
    </row>
    <row r="502" spans="16:35" ht="12.75"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3"/>
      <c r="AD502" s="3"/>
      <c r="AE502" s="3"/>
      <c r="AF502" s="3"/>
      <c r="AG502" s="3"/>
      <c r="AH502" s="3"/>
      <c r="AI502" s="3"/>
    </row>
    <row r="503" spans="16:35" ht="12.75"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3"/>
      <c r="AD503" s="3"/>
      <c r="AE503" s="3"/>
      <c r="AF503" s="3"/>
      <c r="AG503" s="3"/>
      <c r="AH503" s="3"/>
      <c r="AI503" s="3"/>
    </row>
    <row r="504" spans="16:35" ht="12.75"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3"/>
      <c r="AD504" s="3"/>
      <c r="AE504" s="3"/>
      <c r="AF504" s="3"/>
      <c r="AG504" s="3"/>
      <c r="AH504" s="3"/>
      <c r="AI504" s="3"/>
    </row>
    <row r="505" spans="16:35" ht="12.75"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3"/>
      <c r="AD505" s="3"/>
      <c r="AE505" s="3"/>
      <c r="AF505" s="3"/>
      <c r="AG505" s="3"/>
      <c r="AH505" s="3"/>
      <c r="AI505" s="3"/>
    </row>
    <row r="506" spans="16:35" ht="12.75"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3"/>
      <c r="AD506" s="3"/>
      <c r="AE506" s="3"/>
      <c r="AF506" s="3"/>
      <c r="AG506" s="3"/>
      <c r="AH506" s="3"/>
      <c r="AI506" s="3"/>
    </row>
    <row r="507" spans="16:35" ht="12.75"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3"/>
      <c r="AD507" s="3"/>
      <c r="AE507" s="3"/>
      <c r="AF507" s="3"/>
      <c r="AG507" s="3"/>
      <c r="AH507" s="3"/>
      <c r="AI507" s="3"/>
    </row>
    <row r="508" spans="16:35" ht="12.75"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3"/>
      <c r="AD508" s="3"/>
      <c r="AE508" s="3"/>
      <c r="AF508" s="3"/>
      <c r="AG508" s="3"/>
      <c r="AH508" s="3"/>
      <c r="AI508" s="3"/>
    </row>
    <row r="509" spans="16:35" ht="12.75"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3"/>
      <c r="AD509" s="3"/>
      <c r="AE509" s="3"/>
      <c r="AF509" s="3"/>
      <c r="AG509" s="3"/>
      <c r="AH509" s="3"/>
      <c r="AI509" s="3"/>
    </row>
    <row r="510" spans="16:35" ht="12.75"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3"/>
      <c r="AD510" s="3"/>
      <c r="AE510" s="3"/>
      <c r="AF510" s="3"/>
      <c r="AG510" s="3"/>
      <c r="AH510" s="3"/>
      <c r="AI510" s="3"/>
    </row>
    <row r="511" spans="16:35" ht="12.75"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3"/>
      <c r="AD511" s="3"/>
      <c r="AE511" s="3"/>
      <c r="AF511" s="3"/>
      <c r="AG511" s="3"/>
      <c r="AH511" s="3"/>
      <c r="AI511" s="3"/>
    </row>
    <row r="512" spans="16:35" ht="12.75"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3"/>
      <c r="AD512" s="3"/>
      <c r="AE512" s="3"/>
      <c r="AF512" s="3"/>
      <c r="AG512" s="3"/>
      <c r="AH512" s="3"/>
      <c r="AI512" s="3"/>
    </row>
    <row r="513" spans="16:35" ht="12.75"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3"/>
      <c r="AD513" s="3"/>
      <c r="AE513" s="3"/>
      <c r="AF513" s="3"/>
      <c r="AG513" s="3"/>
      <c r="AH513" s="3"/>
      <c r="AI513" s="3"/>
    </row>
    <row r="514" spans="16:35" ht="12.75"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3"/>
      <c r="AD514" s="3"/>
      <c r="AE514" s="3"/>
      <c r="AF514" s="3"/>
      <c r="AG514" s="3"/>
      <c r="AH514" s="3"/>
      <c r="AI514" s="3"/>
    </row>
    <row r="515" spans="16:35" ht="12.75"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3"/>
      <c r="AD515" s="3"/>
      <c r="AE515" s="3"/>
      <c r="AF515" s="3"/>
      <c r="AG515" s="3"/>
      <c r="AH515" s="3"/>
      <c r="AI515" s="3"/>
    </row>
    <row r="516" spans="16:35" ht="12.75"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3"/>
      <c r="AD516" s="3"/>
      <c r="AE516" s="3"/>
      <c r="AF516" s="3"/>
      <c r="AG516" s="3"/>
      <c r="AH516" s="3"/>
      <c r="AI516" s="3"/>
    </row>
    <row r="517" spans="16:35" ht="12.75"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3"/>
      <c r="AD517" s="3"/>
      <c r="AE517" s="3"/>
      <c r="AF517" s="3"/>
      <c r="AG517" s="3"/>
      <c r="AH517" s="3"/>
      <c r="AI517" s="3"/>
    </row>
    <row r="518" spans="16:35" ht="12.75"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3"/>
      <c r="AD518" s="3"/>
      <c r="AE518" s="3"/>
      <c r="AF518" s="3"/>
      <c r="AG518" s="3"/>
      <c r="AH518" s="3"/>
      <c r="AI518" s="3"/>
    </row>
    <row r="519" spans="16:35" ht="12.75"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3"/>
      <c r="AD519" s="3"/>
      <c r="AE519" s="3"/>
      <c r="AF519" s="3"/>
      <c r="AG519" s="3"/>
      <c r="AH519" s="3"/>
      <c r="AI519" s="3"/>
    </row>
    <row r="520" spans="16:35" ht="12.75"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3"/>
      <c r="AD520" s="3"/>
      <c r="AE520" s="3"/>
      <c r="AF520" s="3"/>
      <c r="AG520" s="3"/>
      <c r="AH520" s="3"/>
      <c r="AI520" s="3"/>
    </row>
    <row r="521" spans="16:35" ht="12.75"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3"/>
      <c r="AD521" s="3"/>
      <c r="AE521" s="3"/>
      <c r="AF521" s="3"/>
      <c r="AG521" s="3"/>
      <c r="AH521" s="3"/>
      <c r="AI521" s="3"/>
    </row>
    <row r="522" spans="16:35" ht="12.75"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3"/>
      <c r="AD522" s="3"/>
      <c r="AE522" s="3"/>
      <c r="AF522" s="3"/>
      <c r="AG522" s="3"/>
      <c r="AH522" s="3"/>
      <c r="AI522" s="3"/>
    </row>
    <row r="523" spans="16:35" ht="12.75"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3"/>
      <c r="AD523" s="3"/>
      <c r="AE523" s="3"/>
      <c r="AF523" s="3"/>
      <c r="AG523" s="3"/>
      <c r="AH523" s="3"/>
      <c r="AI523" s="3"/>
    </row>
    <row r="524" spans="16:35" ht="12.75"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3"/>
      <c r="AD524" s="3"/>
      <c r="AE524" s="3"/>
      <c r="AF524" s="3"/>
      <c r="AG524" s="3"/>
      <c r="AH524" s="3"/>
      <c r="AI524" s="3"/>
    </row>
    <row r="525" spans="16:35" ht="12.75"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3"/>
      <c r="AD525" s="3"/>
      <c r="AE525" s="3"/>
      <c r="AF525" s="3"/>
      <c r="AG525" s="3"/>
      <c r="AH525" s="3"/>
      <c r="AI525" s="3"/>
    </row>
    <row r="526" spans="16:35" ht="12.75"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3"/>
      <c r="AD526" s="3"/>
      <c r="AE526" s="3"/>
      <c r="AF526" s="3"/>
      <c r="AG526" s="3"/>
      <c r="AH526" s="3"/>
      <c r="AI526" s="3"/>
    </row>
    <row r="527" spans="16:35" ht="12.75"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3"/>
      <c r="AD527" s="3"/>
      <c r="AE527" s="3"/>
      <c r="AF527" s="3"/>
      <c r="AG527" s="3"/>
      <c r="AH527" s="3"/>
      <c r="AI527" s="3"/>
    </row>
    <row r="528" spans="16:35" ht="12.75"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3"/>
      <c r="AD528" s="3"/>
      <c r="AE528" s="3"/>
      <c r="AF528" s="3"/>
      <c r="AG528" s="3"/>
      <c r="AH528" s="3"/>
      <c r="AI528" s="3"/>
    </row>
    <row r="529" spans="16:35" ht="12.75"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3"/>
      <c r="AD529" s="3"/>
      <c r="AE529" s="3"/>
      <c r="AF529" s="3"/>
      <c r="AG529" s="3"/>
      <c r="AH529" s="3"/>
      <c r="AI529" s="3"/>
    </row>
    <row r="530" spans="16:35" ht="12.75"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3"/>
      <c r="AD530" s="3"/>
      <c r="AE530" s="3"/>
      <c r="AF530" s="3"/>
      <c r="AG530" s="3"/>
      <c r="AH530" s="3"/>
      <c r="AI530" s="3"/>
    </row>
    <row r="531" spans="16:35" ht="12.75"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3"/>
      <c r="AD531" s="3"/>
      <c r="AE531" s="3"/>
      <c r="AF531" s="3"/>
      <c r="AG531" s="3"/>
      <c r="AH531" s="3"/>
      <c r="AI531" s="3"/>
    </row>
    <row r="532" spans="16:35" ht="12.75"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3"/>
      <c r="AD532" s="3"/>
      <c r="AE532" s="3"/>
      <c r="AF532" s="3"/>
      <c r="AG532" s="3"/>
      <c r="AH532" s="3"/>
      <c r="AI532" s="3"/>
    </row>
    <row r="533" spans="16:35" ht="12.75"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3"/>
      <c r="AD533" s="3"/>
      <c r="AE533" s="3"/>
      <c r="AF533" s="3"/>
      <c r="AG533" s="3"/>
      <c r="AH533" s="3"/>
      <c r="AI533" s="3"/>
    </row>
    <row r="534" spans="16:35" ht="12.75"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3"/>
      <c r="AD534" s="3"/>
      <c r="AE534" s="3"/>
      <c r="AF534" s="3"/>
      <c r="AG534" s="3"/>
      <c r="AH534" s="3"/>
      <c r="AI534" s="3"/>
    </row>
    <row r="535" spans="16:35" ht="12.75"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3"/>
      <c r="AD535" s="3"/>
      <c r="AE535" s="3"/>
      <c r="AF535" s="3"/>
      <c r="AG535" s="3"/>
      <c r="AH535" s="3"/>
      <c r="AI535" s="3"/>
    </row>
    <row r="536" spans="16:35" ht="12.75"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3"/>
      <c r="AD536" s="3"/>
      <c r="AE536" s="3"/>
      <c r="AF536" s="3"/>
      <c r="AG536" s="3"/>
      <c r="AH536" s="3"/>
      <c r="AI536" s="3"/>
    </row>
    <row r="537" spans="16:35" ht="12.75"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3"/>
      <c r="AD537" s="3"/>
      <c r="AE537" s="3"/>
      <c r="AF537" s="3"/>
      <c r="AG537" s="3"/>
      <c r="AH537" s="3"/>
      <c r="AI537" s="3"/>
    </row>
    <row r="538" spans="16:35" ht="12.75"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3"/>
      <c r="AD538" s="3"/>
      <c r="AE538" s="3"/>
      <c r="AF538" s="3"/>
      <c r="AG538" s="3"/>
      <c r="AH538" s="3"/>
      <c r="AI538" s="3"/>
    </row>
    <row r="539" spans="16:35" ht="12.75"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3"/>
      <c r="AD539" s="3"/>
      <c r="AE539" s="3"/>
      <c r="AF539" s="3"/>
      <c r="AG539" s="3"/>
      <c r="AH539" s="3"/>
      <c r="AI539" s="3"/>
    </row>
    <row r="540" spans="16:35" ht="12.75"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3"/>
      <c r="AD540" s="3"/>
      <c r="AE540" s="3"/>
      <c r="AF540" s="3"/>
      <c r="AG540" s="3"/>
      <c r="AH540" s="3"/>
      <c r="AI540" s="3"/>
    </row>
    <row r="541" spans="16:35" ht="12.75"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3"/>
      <c r="AD541" s="3"/>
      <c r="AE541" s="3"/>
      <c r="AF541" s="3"/>
      <c r="AG541" s="3"/>
      <c r="AH541" s="3"/>
      <c r="AI541" s="3"/>
    </row>
    <row r="542" spans="16:35" ht="12.75"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3"/>
      <c r="AD542" s="3"/>
      <c r="AE542" s="3"/>
      <c r="AF542" s="3"/>
      <c r="AG542" s="3"/>
      <c r="AH542" s="3"/>
      <c r="AI542" s="3"/>
    </row>
    <row r="543" spans="16:35" ht="12.75"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3"/>
      <c r="AD543" s="3"/>
      <c r="AE543" s="3"/>
      <c r="AF543" s="3"/>
      <c r="AG543" s="3"/>
      <c r="AH543" s="3"/>
      <c r="AI543" s="3"/>
    </row>
    <row r="544" spans="16:35" ht="12.75"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3"/>
      <c r="AD544" s="3"/>
      <c r="AE544" s="3"/>
      <c r="AF544" s="3"/>
      <c r="AG544" s="3"/>
      <c r="AH544" s="3"/>
      <c r="AI544" s="3"/>
    </row>
    <row r="545" spans="16:35" ht="12.75"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3"/>
      <c r="AD545" s="3"/>
      <c r="AE545" s="3"/>
      <c r="AF545" s="3"/>
      <c r="AG545" s="3"/>
      <c r="AH545" s="3"/>
      <c r="AI545" s="3"/>
    </row>
    <row r="546" spans="16:35" ht="12.75"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3"/>
      <c r="AD546" s="3"/>
      <c r="AE546" s="3"/>
      <c r="AF546" s="3"/>
      <c r="AG546" s="3"/>
      <c r="AH546" s="3"/>
      <c r="AI546" s="3"/>
    </row>
    <row r="547" spans="16:35" ht="12.75"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3"/>
      <c r="AD547" s="3"/>
      <c r="AE547" s="3"/>
      <c r="AF547" s="3"/>
      <c r="AG547" s="3"/>
      <c r="AH547" s="3"/>
      <c r="AI547" s="3"/>
    </row>
    <row r="548" spans="16:35" ht="12.75"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3"/>
      <c r="AD548" s="3"/>
      <c r="AE548" s="3"/>
      <c r="AF548" s="3"/>
      <c r="AG548" s="3"/>
      <c r="AH548" s="3"/>
      <c r="AI548" s="3"/>
    </row>
    <row r="549" spans="16:35" ht="12.75"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3"/>
      <c r="AD549" s="3"/>
      <c r="AE549" s="3"/>
      <c r="AF549" s="3"/>
      <c r="AG549" s="3"/>
      <c r="AH549" s="3"/>
      <c r="AI549" s="3"/>
    </row>
    <row r="550" spans="16:35" ht="12.75"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3"/>
      <c r="AD550" s="3"/>
      <c r="AE550" s="3"/>
      <c r="AF550" s="3"/>
      <c r="AG550" s="3"/>
      <c r="AH550" s="3"/>
      <c r="AI550" s="3"/>
    </row>
    <row r="551" spans="16:35" ht="12.75"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3"/>
      <c r="AD551" s="3"/>
      <c r="AE551" s="3"/>
      <c r="AF551" s="3"/>
      <c r="AG551" s="3"/>
      <c r="AH551" s="3"/>
      <c r="AI551" s="3"/>
    </row>
    <row r="552" spans="16:35" ht="12.75"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3"/>
      <c r="AD552" s="3"/>
      <c r="AE552" s="3"/>
      <c r="AF552" s="3"/>
      <c r="AG552" s="3"/>
      <c r="AH552" s="3"/>
      <c r="AI552" s="3"/>
    </row>
    <row r="553" spans="16:35" ht="12.75"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3"/>
      <c r="AD553" s="3"/>
      <c r="AE553" s="3"/>
      <c r="AF553" s="3"/>
      <c r="AG553" s="3"/>
      <c r="AH553" s="3"/>
      <c r="AI553" s="3"/>
    </row>
    <row r="554" spans="16:35" ht="12.75"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3"/>
      <c r="AD554" s="3"/>
      <c r="AE554" s="3"/>
      <c r="AF554" s="3"/>
      <c r="AG554" s="3"/>
      <c r="AH554" s="3"/>
      <c r="AI554" s="3"/>
    </row>
    <row r="555" spans="16:35" ht="12.75"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3"/>
      <c r="AD555" s="3"/>
      <c r="AE555" s="3"/>
      <c r="AF555" s="3"/>
      <c r="AG555" s="3"/>
      <c r="AH555" s="3"/>
      <c r="AI555" s="3"/>
    </row>
    <row r="556" spans="16:35" ht="12.75"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3"/>
      <c r="AD556" s="3"/>
      <c r="AE556" s="3"/>
      <c r="AF556" s="3"/>
      <c r="AG556" s="3"/>
      <c r="AH556" s="3"/>
      <c r="AI556" s="3"/>
    </row>
    <row r="557" spans="16:35" ht="12.75"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3"/>
      <c r="AD557" s="3"/>
      <c r="AE557" s="3"/>
      <c r="AF557" s="3"/>
      <c r="AG557" s="3"/>
      <c r="AH557" s="3"/>
      <c r="AI557" s="3"/>
    </row>
    <row r="558" spans="16:35" ht="12.75"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3"/>
      <c r="AD558" s="3"/>
      <c r="AE558" s="3"/>
      <c r="AF558" s="3"/>
      <c r="AG558" s="3"/>
      <c r="AH558" s="3"/>
      <c r="AI558" s="3"/>
    </row>
    <row r="559" spans="16:35" ht="12.75"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3"/>
      <c r="AD559" s="3"/>
      <c r="AE559" s="3"/>
      <c r="AF559" s="3"/>
      <c r="AG559" s="3"/>
      <c r="AH559" s="3"/>
      <c r="AI559" s="3"/>
    </row>
    <row r="560" spans="16:35" ht="12.75"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3"/>
      <c r="AD560" s="3"/>
      <c r="AE560" s="3"/>
      <c r="AF560" s="3"/>
      <c r="AG560" s="3"/>
      <c r="AH560" s="3"/>
      <c r="AI560" s="3"/>
    </row>
    <row r="561" spans="16:35" ht="12.75"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3"/>
      <c r="AD561" s="3"/>
      <c r="AE561" s="3"/>
      <c r="AF561" s="3"/>
      <c r="AG561" s="3"/>
      <c r="AH561" s="3"/>
      <c r="AI561" s="3"/>
    </row>
    <row r="562" spans="16:35" ht="12.75"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3"/>
      <c r="AD562" s="3"/>
      <c r="AE562" s="3"/>
      <c r="AF562" s="3"/>
      <c r="AG562" s="3"/>
      <c r="AH562" s="3"/>
      <c r="AI562" s="3"/>
    </row>
    <row r="563" spans="16:35" ht="12.75"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3"/>
      <c r="AD563" s="3"/>
      <c r="AE563" s="3"/>
      <c r="AF563" s="3"/>
      <c r="AG563" s="3"/>
      <c r="AH563" s="3"/>
      <c r="AI563" s="3"/>
    </row>
    <row r="564" spans="16:35" ht="12.75"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3"/>
      <c r="AD564" s="3"/>
      <c r="AE564" s="3"/>
      <c r="AF564" s="3"/>
      <c r="AG564" s="3"/>
      <c r="AH564" s="3"/>
      <c r="AI564" s="3"/>
    </row>
    <row r="565" spans="16:35" ht="12.75"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3"/>
      <c r="AD565" s="3"/>
      <c r="AE565" s="3"/>
      <c r="AF565" s="3"/>
      <c r="AG565" s="3"/>
      <c r="AH565" s="3"/>
      <c r="AI565" s="3"/>
    </row>
    <row r="566" spans="16:35" ht="12.75"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3"/>
      <c r="AD566" s="3"/>
      <c r="AE566" s="3"/>
      <c r="AF566" s="3"/>
      <c r="AG566" s="3"/>
      <c r="AH566" s="3"/>
      <c r="AI566" s="3"/>
    </row>
    <row r="567" spans="16:35" ht="12.75"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3"/>
      <c r="AD567" s="3"/>
      <c r="AE567" s="3"/>
      <c r="AF567" s="3"/>
      <c r="AG567" s="3"/>
      <c r="AH567" s="3"/>
      <c r="AI567" s="3"/>
    </row>
    <row r="568" spans="16:35" ht="12.75"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3"/>
      <c r="AD568" s="3"/>
      <c r="AE568" s="3"/>
      <c r="AF568" s="3"/>
      <c r="AG568" s="3"/>
      <c r="AH568" s="3"/>
      <c r="AI568" s="3"/>
    </row>
    <row r="569" spans="16:35" ht="12.75"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3"/>
      <c r="AD569" s="3"/>
      <c r="AE569" s="3"/>
      <c r="AF569" s="3"/>
      <c r="AG569" s="3"/>
      <c r="AH569" s="3"/>
      <c r="AI569" s="3"/>
    </row>
    <row r="570" spans="16:35" ht="12.75"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3"/>
      <c r="AD570" s="3"/>
      <c r="AE570" s="3"/>
      <c r="AF570" s="3"/>
      <c r="AG570" s="3"/>
      <c r="AH570" s="3"/>
      <c r="AI570" s="3"/>
    </row>
    <row r="571" spans="16:35" ht="12.75"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3"/>
      <c r="AD571" s="3"/>
      <c r="AE571" s="3"/>
      <c r="AF571" s="3"/>
      <c r="AG571" s="3"/>
      <c r="AH571" s="3"/>
      <c r="AI571" s="3"/>
    </row>
    <row r="572" spans="16:35" ht="12.75"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3"/>
      <c r="AD572" s="3"/>
      <c r="AE572" s="3"/>
      <c r="AF572" s="3"/>
      <c r="AG572" s="3"/>
      <c r="AH572" s="3"/>
      <c r="AI572" s="3"/>
    </row>
    <row r="573" spans="16:35" ht="12.75"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3"/>
      <c r="AD573" s="3"/>
      <c r="AE573" s="3"/>
      <c r="AF573" s="3"/>
      <c r="AG573" s="3"/>
      <c r="AH573" s="3"/>
      <c r="AI573" s="3"/>
    </row>
    <row r="574" spans="16:35" ht="12.75"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3"/>
      <c r="AD574" s="3"/>
      <c r="AE574" s="3"/>
      <c r="AF574" s="3"/>
      <c r="AG574" s="3"/>
      <c r="AH574" s="3"/>
      <c r="AI574" s="3"/>
    </row>
    <row r="575" spans="16:35" ht="12.75"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3"/>
      <c r="AD575" s="3"/>
      <c r="AE575" s="3"/>
      <c r="AF575" s="3"/>
      <c r="AG575" s="3"/>
      <c r="AH575" s="3"/>
      <c r="AI575" s="3"/>
    </row>
    <row r="576" spans="16:35" ht="12.75"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3"/>
      <c r="AD576" s="3"/>
      <c r="AE576" s="3"/>
      <c r="AF576" s="3"/>
      <c r="AG576" s="3"/>
      <c r="AH576" s="3"/>
      <c r="AI576" s="3"/>
    </row>
    <row r="577" spans="16:35" ht="12.75"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3"/>
      <c r="AD577" s="3"/>
      <c r="AE577" s="3"/>
      <c r="AF577" s="3"/>
      <c r="AG577" s="3"/>
      <c r="AH577" s="3"/>
      <c r="AI577" s="3"/>
    </row>
    <row r="578" spans="16:35" ht="12.75"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3"/>
      <c r="AD578" s="3"/>
      <c r="AE578" s="3"/>
      <c r="AF578" s="3"/>
      <c r="AG578" s="3"/>
      <c r="AH578" s="3"/>
      <c r="AI578" s="3"/>
    </row>
    <row r="579" spans="16:35" ht="12.75"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3"/>
      <c r="AD579" s="3"/>
      <c r="AE579" s="3"/>
      <c r="AF579" s="3"/>
      <c r="AG579" s="3"/>
      <c r="AH579" s="3"/>
      <c r="AI579" s="3"/>
    </row>
    <row r="580" spans="16:35" ht="12.75"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3"/>
      <c r="AD580" s="3"/>
      <c r="AE580" s="3"/>
      <c r="AF580" s="3"/>
      <c r="AG580" s="3"/>
      <c r="AH580" s="3"/>
      <c r="AI580" s="3"/>
    </row>
    <row r="581" spans="16:35" ht="12.75"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3"/>
      <c r="AD581" s="3"/>
      <c r="AE581" s="3"/>
      <c r="AF581" s="3"/>
      <c r="AG581" s="3"/>
      <c r="AH581" s="3"/>
      <c r="AI581" s="3"/>
    </row>
    <row r="582" spans="16:35" ht="12.75"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3"/>
      <c r="AD582" s="3"/>
      <c r="AE582" s="3"/>
      <c r="AF582" s="3"/>
      <c r="AG582" s="3"/>
      <c r="AH582" s="3"/>
      <c r="AI582" s="3"/>
    </row>
    <row r="583" spans="16:35" ht="12.75"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3"/>
      <c r="AD583" s="3"/>
      <c r="AE583" s="3"/>
      <c r="AF583" s="3"/>
      <c r="AG583" s="3"/>
      <c r="AH583" s="3"/>
      <c r="AI583" s="3"/>
    </row>
    <row r="584" spans="16:35" ht="12.75"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3"/>
      <c r="AD584" s="3"/>
      <c r="AE584" s="3"/>
      <c r="AF584" s="3"/>
      <c r="AG584" s="3"/>
      <c r="AH584" s="3"/>
      <c r="AI584" s="3"/>
    </row>
    <row r="585" spans="16:35" ht="12.75"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3"/>
      <c r="AD585" s="3"/>
      <c r="AE585" s="3"/>
      <c r="AF585" s="3"/>
      <c r="AG585" s="3"/>
      <c r="AH585" s="3"/>
      <c r="AI585" s="3"/>
    </row>
    <row r="586" spans="16:35" ht="12.75"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3"/>
      <c r="AD586" s="3"/>
      <c r="AE586" s="3"/>
      <c r="AF586" s="3"/>
      <c r="AG586" s="3"/>
      <c r="AH586" s="3"/>
      <c r="AI586" s="3"/>
    </row>
    <row r="587" spans="16:35" ht="12.75"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3"/>
      <c r="AD587" s="3"/>
      <c r="AE587" s="3"/>
      <c r="AF587" s="3"/>
      <c r="AG587" s="3"/>
      <c r="AH587" s="3"/>
      <c r="AI587" s="3"/>
    </row>
    <row r="588" spans="16:35" ht="12.75"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3"/>
      <c r="AD588" s="3"/>
      <c r="AE588" s="3"/>
      <c r="AF588" s="3"/>
      <c r="AG588" s="3"/>
      <c r="AH588" s="3"/>
      <c r="AI588" s="3"/>
    </row>
    <row r="589" spans="16:35" ht="12.75"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3"/>
      <c r="AD589" s="3"/>
      <c r="AE589" s="3"/>
      <c r="AF589" s="3"/>
      <c r="AG589" s="3"/>
      <c r="AH589" s="3"/>
      <c r="AI589" s="3"/>
    </row>
    <row r="590" spans="16:35" ht="12.75"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3"/>
      <c r="AD590" s="3"/>
      <c r="AE590" s="3"/>
      <c r="AF590" s="3"/>
      <c r="AG590" s="3"/>
      <c r="AH590" s="3"/>
      <c r="AI590" s="3"/>
    </row>
    <row r="591" spans="16:35" ht="12.75"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3"/>
      <c r="AD591" s="3"/>
      <c r="AE591" s="3"/>
      <c r="AF591" s="3"/>
      <c r="AG591" s="3"/>
      <c r="AH591" s="3"/>
      <c r="AI591" s="3"/>
    </row>
    <row r="592" spans="16:35" ht="12.75"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3"/>
      <c r="AD592" s="3"/>
      <c r="AE592" s="3"/>
      <c r="AF592" s="3"/>
      <c r="AG592" s="3"/>
      <c r="AH592" s="3"/>
      <c r="AI592" s="3"/>
    </row>
    <row r="593" spans="16:35" ht="12.75"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3"/>
      <c r="AD593" s="3"/>
      <c r="AE593" s="3"/>
      <c r="AF593" s="3"/>
      <c r="AG593" s="3"/>
      <c r="AH593" s="3"/>
      <c r="AI593" s="3"/>
    </row>
    <row r="594" spans="16:35" ht="12.75"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3"/>
      <c r="AD594" s="3"/>
      <c r="AE594" s="3"/>
      <c r="AF594" s="3"/>
      <c r="AG594" s="3"/>
      <c r="AH594" s="3"/>
      <c r="AI594" s="3"/>
    </row>
    <row r="595" spans="16:35" ht="12.75"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3"/>
      <c r="AD595" s="3"/>
      <c r="AE595" s="3"/>
      <c r="AF595" s="3"/>
      <c r="AG595" s="3"/>
      <c r="AH595" s="3"/>
      <c r="AI595" s="3"/>
    </row>
    <row r="596" spans="16:35" ht="12.75"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3"/>
      <c r="AD596" s="3"/>
      <c r="AE596" s="3"/>
      <c r="AF596" s="3"/>
      <c r="AG596" s="3"/>
      <c r="AH596" s="3"/>
      <c r="AI596" s="3"/>
    </row>
    <row r="597" spans="16:35" ht="12.75"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3"/>
      <c r="AD597" s="3"/>
      <c r="AE597" s="3"/>
      <c r="AF597" s="3"/>
      <c r="AG597" s="3"/>
      <c r="AH597" s="3"/>
      <c r="AI597" s="3"/>
    </row>
    <row r="598" spans="16:35" ht="12.75"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3"/>
      <c r="AD598" s="3"/>
      <c r="AE598" s="3"/>
      <c r="AF598" s="3"/>
      <c r="AG598" s="3"/>
      <c r="AH598" s="3"/>
      <c r="AI598" s="3"/>
    </row>
    <row r="599" spans="16:35" ht="12.75"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3"/>
      <c r="AD599" s="3"/>
      <c r="AE599" s="3"/>
      <c r="AF599" s="3"/>
      <c r="AG599" s="3"/>
      <c r="AH599" s="3"/>
      <c r="AI599" s="3"/>
    </row>
    <row r="600" spans="16:35" ht="12.75"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3"/>
      <c r="AD600" s="3"/>
      <c r="AE600" s="3"/>
      <c r="AF600" s="3"/>
      <c r="AG600" s="3"/>
      <c r="AH600" s="3"/>
      <c r="AI600" s="3"/>
    </row>
    <row r="601" spans="16:35" ht="12.75"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3"/>
      <c r="AD601" s="3"/>
      <c r="AE601" s="3"/>
      <c r="AF601" s="3"/>
      <c r="AG601" s="3"/>
      <c r="AH601" s="3"/>
      <c r="AI601" s="3"/>
    </row>
    <row r="602" spans="16:35" ht="12.75"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3"/>
      <c r="AD602" s="3"/>
      <c r="AE602" s="3"/>
      <c r="AF602" s="3"/>
      <c r="AG602" s="3"/>
      <c r="AH602" s="3"/>
      <c r="AI602" s="3"/>
    </row>
    <row r="603" spans="16:35" ht="12.75"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3"/>
      <c r="AD603" s="3"/>
      <c r="AE603" s="3"/>
      <c r="AF603" s="3"/>
      <c r="AG603" s="3"/>
      <c r="AH603" s="3"/>
      <c r="AI603" s="3"/>
    </row>
    <row r="604" spans="16:35" ht="12.75"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3"/>
      <c r="AD604" s="3"/>
      <c r="AE604" s="3"/>
      <c r="AF604" s="3"/>
      <c r="AG604" s="3"/>
      <c r="AH604" s="3"/>
      <c r="AI604" s="3"/>
    </row>
    <row r="605" spans="16:35" ht="12.75"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3"/>
      <c r="AD605" s="3"/>
      <c r="AE605" s="3"/>
      <c r="AF605" s="3"/>
      <c r="AG605" s="3"/>
      <c r="AH605" s="3"/>
      <c r="AI605" s="3"/>
    </row>
    <row r="606" spans="16:35" ht="12.75"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3"/>
      <c r="AD606" s="3"/>
      <c r="AE606" s="3"/>
      <c r="AF606" s="3"/>
      <c r="AG606" s="3"/>
      <c r="AH606" s="3"/>
      <c r="AI606" s="3"/>
    </row>
    <row r="607" spans="16:35" ht="12.75"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3"/>
      <c r="AD607" s="3"/>
      <c r="AE607" s="3"/>
      <c r="AF607" s="3"/>
      <c r="AG607" s="3"/>
      <c r="AH607" s="3"/>
      <c r="AI607" s="3"/>
    </row>
    <row r="608" spans="16:35" ht="12.75"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3"/>
      <c r="AD608" s="3"/>
      <c r="AE608" s="3"/>
      <c r="AF608" s="3"/>
      <c r="AG608" s="3"/>
      <c r="AH608" s="3"/>
      <c r="AI608" s="3"/>
    </row>
    <row r="609" spans="16:35" ht="12.75"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3"/>
      <c r="AD609" s="3"/>
      <c r="AE609" s="3"/>
      <c r="AF609" s="3"/>
      <c r="AG609" s="3"/>
      <c r="AH609" s="3"/>
      <c r="AI609" s="3"/>
    </row>
    <row r="610" spans="16:35" ht="12.75"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3"/>
      <c r="AD610" s="3"/>
      <c r="AE610" s="3"/>
      <c r="AF610" s="3"/>
      <c r="AG610" s="3"/>
      <c r="AH610" s="3"/>
      <c r="AI610" s="3"/>
    </row>
    <row r="611" spans="16:35" ht="12.75"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3"/>
      <c r="AD611" s="3"/>
      <c r="AE611" s="3"/>
      <c r="AF611" s="3"/>
      <c r="AG611" s="3"/>
      <c r="AH611" s="3"/>
      <c r="AI611" s="3"/>
    </row>
    <row r="612" spans="16:35" ht="12.75"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3"/>
      <c r="AD612" s="3"/>
      <c r="AE612" s="3"/>
      <c r="AF612" s="3"/>
      <c r="AG612" s="3"/>
      <c r="AH612" s="3"/>
      <c r="AI612" s="3"/>
    </row>
    <row r="613" spans="16:35" ht="12.75"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3"/>
      <c r="AD613" s="3"/>
      <c r="AE613" s="3"/>
      <c r="AF613" s="3"/>
      <c r="AG613" s="3"/>
      <c r="AH613" s="3"/>
      <c r="AI613" s="3"/>
    </row>
    <row r="614" spans="16:35" ht="12.75"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3"/>
      <c r="AD614" s="3"/>
      <c r="AE614" s="3"/>
      <c r="AF614" s="3"/>
      <c r="AG614" s="3"/>
      <c r="AH614" s="3"/>
      <c r="AI614" s="3"/>
    </row>
    <row r="615" spans="16:35" ht="12.75"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3"/>
      <c r="AD615" s="3"/>
      <c r="AE615" s="3"/>
      <c r="AF615" s="3"/>
      <c r="AG615" s="3"/>
      <c r="AH615" s="3"/>
      <c r="AI615" s="3"/>
    </row>
    <row r="616" spans="16:35" ht="12.75"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3"/>
      <c r="AD616" s="3"/>
      <c r="AE616" s="3"/>
      <c r="AF616" s="3"/>
      <c r="AG616" s="3"/>
      <c r="AH616" s="3"/>
      <c r="AI616" s="3"/>
    </row>
    <row r="617" spans="16:35" ht="12.75"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3"/>
      <c r="AD617" s="3"/>
      <c r="AE617" s="3"/>
      <c r="AF617" s="3"/>
      <c r="AG617" s="3"/>
      <c r="AH617" s="3"/>
      <c r="AI617" s="3"/>
    </row>
    <row r="618" spans="16:35" ht="12.75"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3"/>
      <c r="AD618" s="3"/>
      <c r="AE618" s="3"/>
      <c r="AF618" s="3"/>
      <c r="AG618" s="3"/>
      <c r="AH618" s="3"/>
      <c r="AI618" s="3"/>
    </row>
    <row r="619" spans="16:35" ht="12.75"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3"/>
      <c r="AD619" s="3"/>
      <c r="AE619" s="3"/>
      <c r="AF619" s="3"/>
      <c r="AG619" s="3"/>
      <c r="AH619" s="3"/>
      <c r="AI619" s="3"/>
    </row>
    <row r="620" spans="16:35" ht="12.75"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3"/>
      <c r="AD620" s="3"/>
      <c r="AE620" s="3"/>
      <c r="AF620" s="3"/>
      <c r="AG620" s="3"/>
      <c r="AH620" s="3"/>
      <c r="AI620" s="3"/>
    </row>
    <row r="621" spans="16:35" ht="12.75"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3"/>
      <c r="AD621" s="3"/>
      <c r="AE621" s="3"/>
      <c r="AF621" s="3"/>
      <c r="AG621" s="3"/>
      <c r="AH621" s="3"/>
      <c r="AI621" s="3"/>
    </row>
    <row r="622" spans="16:35" ht="12.75"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3"/>
      <c r="AD622" s="3"/>
      <c r="AE622" s="3"/>
      <c r="AF622" s="3"/>
      <c r="AG622" s="3"/>
      <c r="AH622" s="3"/>
      <c r="AI622" s="3"/>
    </row>
    <row r="623" spans="16:35" ht="12.75"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3"/>
      <c r="AD623" s="3"/>
      <c r="AE623" s="3"/>
      <c r="AF623" s="3"/>
      <c r="AG623" s="3"/>
      <c r="AH623" s="3"/>
      <c r="AI623" s="3"/>
    </row>
    <row r="624" spans="16:35" ht="12.75"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3"/>
      <c r="AD624" s="3"/>
      <c r="AE624" s="3"/>
      <c r="AF624" s="3"/>
      <c r="AG624" s="3"/>
      <c r="AH624" s="3"/>
      <c r="AI624" s="3"/>
    </row>
    <row r="625" spans="16:35" ht="12.75"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3"/>
      <c r="AD625" s="3"/>
      <c r="AE625" s="3"/>
      <c r="AF625" s="3"/>
      <c r="AG625" s="3"/>
      <c r="AH625" s="3"/>
      <c r="AI625" s="3"/>
    </row>
    <row r="626" spans="16:35" ht="12.75"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3"/>
      <c r="AD626" s="3"/>
      <c r="AE626" s="3"/>
      <c r="AF626" s="3"/>
      <c r="AG626" s="3"/>
      <c r="AH626" s="3"/>
      <c r="AI626" s="3"/>
    </row>
    <row r="627" spans="16:35" ht="12.75"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3"/>
      <c r="AD627" s="3"/>
      <c r="AE627" s="3"/>
      <c r="AF627" s="3"/>
      <c r="AG627" s="3"/>
      <c r="AH627" s="3"/>
      <c r="AI627" s="3"/>
    </row>
    <row r="628" spans="16:35" ht="12.75"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3"/>
      <c r="AD628" s="3"/>
      <c r="AE628" s="3"/>
      <c r="AF628" s="3"/>
      <c r="AG628" s="3"/>
      <c r="AH628" s="3"/>
      <c r="AI628" s="3"/>
    </row>
    <row r="629" spans="16:35" ht="12.75"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3"/>
      <c r="AD629" s="3"/>
      <c r="AE629" s="3"/>
      <c r="AF629" s="3"/>
      <c r="AG629" s="3"/>
      <c r="AH629" s="3"/>
      <c r="AI629" s="3"/>
    </row>
    <row r="630" spans="16:35" ht="12.75"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3"/>
      <c r="AD630" s="3"/>
      <c r="AE630" s="3"/>
      <c r="AF630" s="3"/>
      <c r="AG630" s="3"/>
      <c r="AH630" s="3"/>
      <c r="AI630" s="3"/>
    </row>
    <row r="631" spans="16:35" ht="12.75"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3"/>
      <c r="AD631" s="3"/>
      <c r="AE631" s="3"/>
      <c r="AF631" s="3"/>
      <c r="AG631" s="3"/>
      <c r="AH631" s="3"/>
      <c r="AI631" s="3"/>
    </row>
    <row r="632" spans="16:35" ht="12.75"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3"/>
      <c r="AD632" s="3"/>
      <c r="AE632" s="3"/>
      <c r="AF632" s="3"/>
      <c r="AG632" s="3"/>
      <c r="AH632" s="3"/>
      <c r="AI632" s="3"/>
    </row>
    <row r="633" spans="16:35" ht="12.75"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3"/>
      <c r="AD633" s="3"/>
      <c r="AE633" s="3"/>
      <c r="AF633" s="3"/>
      <c r="AG633" s="3"/>
      <c r="AH633" s="3"/>
      <c r="AI633" s="3"/>
    </row>
    <row r="634" spans="16:35" ht="12.75"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3"/>
      <c r="AD634" s="3"/>
      <c r="AE634" s="3"/>
      <c r="AF634" s="3"/>
      <c r="AG634" s="3"/>
      <c r="AH634" s="3"/>
      <c r="AI634" s="3"/>
    </row>
    <row r="635" spans="16:35" ht="12.75"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3"/>
      <c r="AD635" s="3"/>
      <c r="AE635" s="3"/>
      <c r="AF635" s="3"/>
      <c r="AG635" s="3"/>
      <c r="AH635" s="3"/>
      <c r="AI635" s="3"/>
    </row>
    <row r="636" spans="16:35" ht="12.75"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3"/>
      <c r="AD636" s="3"/>
      <c r="AE636" s="3"/>
      <c r="AF636" s="3"/>
      <c r="AG636" s="3"/>
      <c r="AH636" s="3"/>
      <c r="AI636" s="3"/>
    </row>
    <row r="637" spans="16:35" ht="12.75"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3"/>
      <c r="AD637" s="3"/>
      <c r="AE637" s="3"/>
      <c r="AF637" s="3"/>
      <c r="AG637" s="3"/>
      <c r="AH637" s="3"/>
      <c r="AI637" s="3"/>
    </row>
    <row r="638" spans="16:35" ht="12.75"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3"/>
      <c r="AD638" s="3"/>
      <c r="AE638" s="3"/>
      <c r="AF638" s="3"/>
      <c r="AG638" s="3"/>
      <c r="AH638" s="3"/>
      <c r="AI638" s="3"/>
    </row>
    <row r="639" spans="16:35" ht="12.75"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3"/>
      <c r="AD639" s="3"/>
      <c r="AE639" s="3"/>
      <c r="AF639" s="3"/>
      <c r="AG639" s="3"/>
      <c r="AH639" s="3"/>
      <c r="AI639" s="3"/>
    </row>
    <row r="640" spans="16:35" ht="12.75"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3"/>
      <c r="AD640" s="3"/>
      <c r="AE640" s="3"/>
      <c r="AF640" s="3"/>
      <c r="AG640" s="3"/>
      <c r="AH640" s="3"/>
      <c r="AI640" s="3"/>
    </row>
    <row r="641" spans="16:35" ht="12.75"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3"/>
      <c r="AD641" s="3"/>
      <c r="AE641" s="3"/>
      <c r="AF641" s="3"/>
      <c r="AG641" s="3"/>
      <c r="AH641" s="3"/>
      <c r="AI641" s="3"/>
    </row>
    <row r="642" spans="16:35" ht="12.75"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3"/>
      <c r="AD642" s="3"/>
      <c r="AE642" s="3"/>
      <c r="AF642" s="3"/>
      <c r="AG642" s="3"/>
      <c r="AH642" s="3"/>
      <c r="AI642" s="3"/>
    </row>
    <row r="643" spans="16:35" ht="12.75"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3"/>
      <c r="AD643" s="3"/>
      <c r="AE643" s="3"/>
      <c r="AF643" s="3"/>
      <c r="AG643" s="3"/>
      <c r="AH643" s="3"/>
      <c r="AI643" s="3"/>
    </row>
    <row r="644" spans="16:35" ht="12.75"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3"/>
      <c r="AD644" s="3"/>
      <c r="AE644" s="3"/>
      <c r="AF644" s="3"/>
      <c r="AG644" s="3"/>
      <c r="AH644" s="3"/>
      <c r="AI644" s="3"/>
    </row>
    <row r="645" spans="16:35" ht="12.75"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3"/>
      <c r="AD645" s="3"/>
      <c r="AE645" s="3"/>
      <c r="AF645" s="3"/>
      <c r="AG645" s="3"/>
      <c r="AH645" s="3"/>
      <c r="AI645" s="3"/>
    </row>
    <row r="646" spans="16:35" ht="12.75"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3"/>
      <c r="AD646" s="3"/>
      <c r="AE646" s="3"/>
      <c r="AF646" s="3"/>
      <c r="AG646" s="3"/>
      <c r="AH646" s="3"/>
      <c r="AI646" s="3"/>
    </row>
    <row r="647" spans="16:35" ht="12.75"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3"/>
      <c r="AD647" s="3"/>
      <c r="AE647" s="3"/>
      <c r="AF647" s="3"/>
      <c r="AG647" s="3"/>
      <c r="AH647" s="3"/>
      <c r="AI647" s="3"/>
    </row>
    <row r="648" spans="16:35" ht="12.75"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3"/>
      <c r="AD648" s="3"/>
      <c r="AE648" s="3"/>
      <c r="AF648" s="3"/>
      <c r="AG648" s="3"/>
      <c r="AH648" s="3"/>
      <c r="AI648" s="3"/>
    </row>
    <row r="649" spans="16:35" ht="12.75"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3"/>
      <c r="AD649" s="3"/>
      <c r="AE649" s="3"/>
      <c r="AF649" s="3"/>
      <c r="AG649" s="3"/>
      <c r="AH649" s="3"/>
      <c r="AI649" s="3"/>
    </row>
    <row r="650" spans="16:35" ht="12.75"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3"/>
      <c r="AD650" s="3"/>
      <c r="AE650" s="3"/>
      <c r="AF650" s="3"/>
      <c r="AG650" s="3"/>
      <c r="AH650" s="3"/>
      <c r="AI650" s="3"/>
    </row>
    <row r="651" spans="16:35" ht="12.75"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3"/>
      <c r="AD651" s="3"/>
      <c r="AE651" s="3"/>
      <c r="AF651" s="3"/>
      <c r="AG651" s="3"/>
      <c r="AH651" s="3"/>
      <c r="AI651" s="3"/>
    </row>
    <row r="652" spans="16:35" ht="12.75"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3"/>
      <c r="AD652" s="3"/>
      <c r="AE652" s="3"/>
      <c r="AF652" s="3"/>
      <c r="AG652" s="3"/>
      <c r="AH652" s="3"/>
      <c r="AI652" s="3"/>
    </row>
    <row r="653" spans="16:35" ht="12.75"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3"/>
      <c r="AD653" s="3"/>
      <c r="AE653" s="3"/>
      <c r="AF653" s="3"/>
      <c r="AG653" s="3"/>
      <c r="AH653" s="3"/>
      <c r="AI653" s="3"/>
    </row>
    <row r="654" spans="16:35" ht="12.75"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3"/>
      <c r="AD654" s="3"/>
      <c r="AE654" s="3"/>
      <c r="AF654" s="3"/>
      <c r="AG654" s="3"/>
      <c r="AH654" s="3"/>
      <c r="AI654" s="3"/>
    </row>
    <row r="655" spans="16:35" ht="12.75"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3"/>
      <c r="AD655" s="3"/>
      <c r="AE655" s="3"/>
      <c r="AF655" s="3"/>
      <c r="AG655" s="3"/>
      <c r="AH655" s="3"/>
      <c r="AI655" s="3"/>
    </row>
    <row r="656" spans="16:35" ht="12.75"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3"/>
      <c r="AD656" s="3"/>
      <c r="AE656" s="3"/>
      <c r="AF656" s="3"/>
      <c r="AG656" s="3"/>
      <c r="AH656" s="3"/>
      <c r="AI656" s="3"/>
    </row>
    <row r="657" spans="16:35" ht="12.75"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3"/>
      <c r="AD657" s="3"/>
      <c r="AE657" s="3"/>
      <c r="AF657" s="3"/>
      <c r="AG657" s="3"/>
      <c r="AH657" s="3"/>
      <c r="AI657" s="3"/>
    </row>
    <row r="658" spans="16:35" ht="12.75"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3"/>
      <c r="AD658" s="3"/>
      <c r="AE658" s="3"/>
      <c r="AF658" s="3"/>
      <c r="AG658" s="3"/>
      <c r="AH658" s="3"/>
      <c r="AI658" s="3"/>
    </row>
    <row r="659" spans="16:35" ht="12.75"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3"/>
      <c r="AD659" s="3"/>
      <c r="AE659" s="3"/>
      <c r="AF659" s="3"/>
      <c r="AG659" s="3"/>
      <c r="AH659" s="3"/>
      <c r="AI659" s="3"/>
    </row>
    <row r="660" spans="16:35" ht="12.75"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3"/>
      <c r="AD660" s="3"/>
      <c r="AE660" s="3"/>
      <c r="AF660" s="3"/>
      <c r="AG660" s="3"/>
      <c r="AH660" s="3"/>
      <c r="AI660" s="3"/>
    </row>
    <row r="661" spans="16:35" ht="12.75"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3"/>
      <c r="AD661" s="3"/>
      <c r="AE661" s="3"/>
      <c r="AF661" s="3"/>
      <c r="AG661" s="3"/>
      <c r="AH661" s="3"/>
      <c r="AI661" s="3"/>
    </row>
    <row r="662" spans="16:35" ht="12.75"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3"/>
      <c r="AD662" s="3"/>
      <c r="AE662" s="3"/>
      <c r="AF662" s="3"/>
      <c r="AG662" s="3"/>
      <c r="AH662" s="3"/>
      <c r="AI662" s="3"/>
    </row>
    <row r="663" spans="16:35" ht="12.75"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3"/>
      <c r="AD663" s="3"/>
      <c r="AE663" s="3"/>
      <c r="AF663" s="3"/>
      <c r="AG663" s="3"/>
      <c r="AH663" s="3"/>
      <c r="AI663" s="3"/>
    </row>
    <row r="664" spans="16:35" ht="12.75"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3"/>
      <c r="AD664" s="3"/>
      <c r="AE664" s="3"/>
      <c r="AF664" s="3"/>
      <c r="AG664" s="3"/>
      <c r="AH664" s="3"/>
      <c r="AI664" s="3"/>
    </row>
    <row r="665" spans="16:35" ht="12.75"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3"/>
      <c r="AD665" s="3"/>
      <c r="AE665" s="3"/>
      <c r="AF665" s="3"/>
      <c r="AG665" s="3"/>
      <c r="AH665" s="3"/>
      <c r="AI665" s="3"/>
    </row>
    <row r="666" spans="16:35" ht="12.75"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3"/>
      <c r="AD666" s="3"/>
      <c r="AE666" s="3"/>
      <c r="AF666" s="3"/>
      <c r="AG666" s="3"/>
      <c r="AH666" s="3"/>
      <c r="AI666" s="3"/>
    </row>
    <row r="667" spans="16:35" ht="12.75"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3"/>
      <c r="AD667" s="3"/>
      <c r="AE667" s="3"/>
      <c r="AF667" s="3"/>
      <c r="AG667" s="3"/>
      <c r="AH667" s="3"/>
      <c r="AI667" s="3"/>
    </row>
    <row r="668" spans="16:35" ht="12.75"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3"/>
      <c r="AD668" s="3"/>
      <c r="AE668" s="3"/>
      <c r="AF668" s="3"/>
      <c r="AG668" s="3"/>
      <c r="AH668" s="3"/>
      <c r="AI668" s="3"/>
    </row>
    <row r="669" spans="16:35" ht="12.75"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3"/>
      <c r="AD669" s="3"/>
      <c r="AE669" s="3"/>
      <c r="AF669" s="3"/>
      <c r="AG669" s="3"/>
      <c r="AH669" s="3"/>
      <c r="AI669" s="3"/>
    </row>
    <row r="670" spans="16:35" ht="12.75"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3"/>
      <c r="AD670" s="3"/>
      <c r="AE670" s="3"/>
      <c r="AF670" s="3"/>
      <c r="AG670" s="3"/>
      <c r="AH670" s="3"/>
      <c r="AI670" s="3"/>
    </row>
    <row r="671" spans="16:35" ht="12.75"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3"/>
      <c r="AD671" s="3"/>
      <c r="AE671" s="3"/>
      <c r="AF671" s="3"/>
      <c r="AG671" s="3"/>
      <c r="AH671" s="3"/>
      <c r="AI671" s="3"/>
    </row>
    <row r="672" spans="16:35" ht="12.75"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3"/>
      <c r="AD672" s="3"/>
      <c r="AE672" s="3"/>
      <c r="AF672" s="3"/>
      <c r="AG672" s="3"/>
      <c r="AH672" s="3"/>
      <c r="AI672" s="3"/>
    </row>
    <row r="673" spans="16:35" ht="12.75"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3"/>
      <c r="AD673" s="3"/>
      <c r="AE673" s="3"/>
      <c r="AF673" s="3"/>
      <c r="AG673" s="3"/>
      <c r="AH673" s="3"/>
      <c r="AI673" s="3"/>
    </row>
    <row r="674" spans="16:35" ht="12.75"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3"/>
      <c r="AD674" s="3"/>
      <c r="AE674" s="3"/>
      <c r="AF674" s="3"/>
      <c r="AG674" s="3"/>
      <c r="AH674" s="3"/>
      <c r="AI674" s="3"/>
    </row>
    <row r="675" spans="16:35" ht="12.75"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3"/>
      <c r="AD675" s="3"/>
      <c r="AE675" s="3"/>
      <c r="AF675" s="3"/>
      <c r="AG675" s="3"/>
      <c r="AH675" s="3"/>
      <c r="AI675" s="3"/>
    </row>
    <row r="676" spans="16:35" ht="12.75"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3"/>
      <c r="AD676" s="3"/>
      <c r="AE676" s="3"/>
      <c r="AF676" s="3"/>
      <c r="AG676" s="3"/>
      <c r="AH676" s="3"/>
      <c r="AI676" s="3"/>
    </row>
    <row r="677" spans="16:35" ht="12.75"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3"/>
      <c r="AD677" s="3"/>
      <c r="AE677" s="3"/>
      <c r="AF677" s="3"/>
      <c r="AG677" s="3"/>
      <c r="AH677" s="3"/>
      <c r="AI677" s="3"/>
    </row>
    <row r="678" spans="16:35" ht="12.75"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3"/>
      <c r="AD678" s="3"/>
      <c r="AE678" s="3"/>
      <c r="AF678" s="3"/>
      <c r="AG678" s="3"/>
      <c r="AH678" s="3"/>
      <c r="AI678" s="3"/>
    </row>
    <row r="679" spans="16:35" ht="12.75"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3"/>
      <c r="AD679" s="3"/>
      <c r="AE679" s="3"/>
      <c r="AF679" s="3"/>
      <c r="AG679" s="3"/>
      <c r="AH679" s="3"/>
      <c r="AI679" s="3"/>
    </row>
    <row r="680" spans="16:35" ht="12.75"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3"/>
      <c r="AD680" s="3"/>
      <c r="AE680" s="3"/>
      <c r="AF680" s="3"/>
      <c r="AG680" s="3"/>
      <c r="AH680" s="3"/>
      <c r="AI680" s="3"/>
    </row>
    <row r="681" spans="16:35" ht="12.75"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3"/>
      <c r="AD681" s="3"/>
      <c r="AE681" s="3"/>
      <c r="AF681" s="3"/>
      <c r="AG681" s="3"/>
      <c r="AH681" s="3"/>
      <c r="AI681" s="3"/>
    </row>
    <row r="682" spans="16:35" ht="12.75"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3"/>
      <c r="AD682" s="3"/>
      <c r="AE682" s="3"/>
      <c r="AF682" s="3"/>
      <c r="AG682" s="3"/>
      <c r="AH682" s="3"/>
      <c r="AI682" s="3"/>
    </row>
    <row r="683" spans="16:35" ht="12.75"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3"/>
      <c r="AD683" s="3"/>
      <c r="AE683" s="3"/>
      <c r="AF683" s="3"/>
      <c r="AG683" s="3"/>
      <c r="AH683" s="3"/>
      <c r="AI683" s="3"/>
    </row>
    <row r="684" spans="16:35" ht="12.75"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3"/>
      <c r="AD684" s="3"/>
      <c r="AE684" s="3"/>
      <c r="AF684" s="3"/>
      <c r="AG684" s="3"/>
      <c r="AH684" s="3"/>
      <c r="AI684" s="3"/>
    </row>
    <row r="685" spans="16:35" ht="12.75"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3"/>
      <c r="AD685" s="3"/>
      <c r="AE685" s="3"/>
      <c r="AF685" s="3"/>
      <c r="AG685" s="3"/>
      <c r="AH685" s="3"/>
      <c r="AI685" s="3"/>
    </row>
    <row r="686" spans="16:35" ht="12.75"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3"/>
      <c r="AD686" s="3"/>
      <c r="AE686" s="3"/>
      <c r="AF686" s="3"/>
      <c r="AG686" s="3"/>
      <c r="AH686" s="3"/>
      <c r="AI686" s="3"/>
    </row>
    <row r="687" spans="16:35" ht="12.75"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3"/>
      <c r="AD687" s="3"/>
      <c r="AE687" s="3"/>
      <c r="AF687" s="3"/>
      <c r="AG687" s="3"/>
      <c r="AH687" s="3"/>
      <c r="AI687" s="3"/>
    </row>
    <row r="688" spans="16:35" ht="12.75"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3"/>
      <c r="AD688" s="3"/>
      <c r="AE688" s="3"/>
      <c r="AF688" s="3"/>
      <c r="AG688" s="3"/>
      <c r="AH688" s="3"/>
      <c r="AI688" s="3"/>
    </row>
    <row r="689" spans="16:35" ht="12.75"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3"/>
      <c r="AD689" s="3"/>
      <c r="AE689" s="3"/>
      <c r="AF689" s="3"/>
      <c r="AG689" s="3"/>
      <c r="AH689" s="3"/>
      <c r="AI689" s="3"/>
    </row>
    <row r="690" spans="16:35" ht="12.75"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3"/>
      <c r="AD690" s="3"/>
      <c r="AE690" s="3"/>
      <c r="AF690" s="3"/>
      <c r="AG690" s="3"/>
      <c r="AH690" s="3"/>
      <c r="AI690" s="3"/>
    </row>
    <row r="691" spans="16:35" ht="12.75"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3"/>
      <c r="AD691" s="3"/>
      <c r="AE691" s="3"/>
      <c r="AF691" s="3"/>
      <c r="AG691" s="3"/>
      <c r="AH691" s="3"/>
      <c r="AI691" s="3"/>
    </row>
    <row r="692" spans="16:35" ht="12.75"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3"/>
      <c r="AD692" s="3"/>
      <c r="AE692" s="3"/>
      <c r="AF692" s="3"/>
      <c r="AG692" s="3"/>
      <c r="AH692" s="3"/>
      <c r="AI692" s="3"/>
    </row>
    <row r="693" spans="16:35" ht="12.75"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3"/>
      <c r="AD693" s="3"/>
      <c r="AE693" s="3"/>
      <c r="AF693" s="3"/>
      <c r="AG693" s="3"/>
      <c r="AH693" s="3"/>
      <c r="AI693" s="3"/>
    </row>
    <row r="694" spans="16:35" ht="12.75"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3"/>
      <c r="AD694" s="3"/>
      <c r="AE694" s="3"/>
      <c r="AF694" s="3"/>
      <c r="AG694" s="3"/>
      <c r="AH694" s="3"/>
      <c r="AI694" s="3"/>
    </row>
    <row r="695" spans="16:35" ht="12.75"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3"/>
      <c r="AD695" s="3"/>
      <c r="AE695" s="3"/>
      <c r="AF695" s="3"/>
      <c r="AG695" s="3"/>
      <c r="AH695" s="3"/>
      <c r="AI695" s="3"/>
    </row>
    <row r="696" spans="16:35" ht="12.75"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3"/>
      <c r="AD696" s="3"/>
      <c r="AE696" s="3"/>
      <c r="AF696" s="3"/>
      <c r="AG696" s="3"/>
      <c r="AH696" s="3"/>
      <c r="AI696" s="3"/>
    </row>
    <row r="697" spans="16:35" ht="12.75"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3"/>
      <c r="AD697" s="3"/>
      <c r="AE697" s="3"/>
      <c r="AF697" s="3"/>
      <c r="AG697" s="3"/>
      <c r="AH697" s="3"/>
      <c r="AI697" s="3"/>
    </row>
    <row r="698" spans="16:35" ht="12.75"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3"/>
      <c r="AD698" s="3"/>
      <c r="AE698" s="3"/>
      <c r="AF698" s="3"/>
      <c r="AG698" s="3"/>
      <c r="AH698" s="3"/>
      <c r="AI698" s="3"/>
    </row>
    <row r="699" spans="16:35" ht="12.75"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3"/>
      <c r="AD699" s="3"/>
      <c r="AE699" s="3"/>
      <c r="AF699" s="3"/>
      <c r="AG699" s="3"/>
      <c r="AH699" s="3"/>
      <c r="AI699" s="3"/>
    </row>
    <row r="700" spans="16:35" ht="12.75"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3"/>
      <c r="AD700" s="3"/>
      <c r="AE700" s="3"/>
      <c r="AF700" s="3"/>
      <c r="AG700" s="3"/>
      <c r="AH700" s="3"/>
      <c r="AI700" s="3"/>
    </row>
    <row r="701" spans="16:35" ht="12.75"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3"/>
      <c r="AD701" s="3"/>
      <c r="AE701" s="3"/>
      <c r="AF701" s="3"/>
      <c r="AG701" s="3"/>
      <c r="AH701" s="3"/>
      <c r="AI701" s="3"/>
    </row>
    <row r="702" spans="16:35" ht="12.75"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3"/>
      <c r="AD702" s="3"/>
      <c r="AE702" s="3"/>
      <c r="AF702" s="3"/>
      <c r="AG702" s="3"/>
      <c r="AH702" s="3"/>
      <c r="AI702" s="3"/>
    </row>
    <row r="703" spans="16:35" ht="12.75"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3"/>
      <c r="AD703" s="3"/>
      <c r="AE703" s="3"/>
      <c r="AF703" s="3"/>
      <c r="AG703" s="3"/>
      <c r="AH703" s="3"/>
      <c r="AI703" s="3"/>
    </row>
    <row r="704" spans="16:35" ht="12.75"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3"/>
      <c r="AD704" s="3"/>
      <c r="AE704" s="3"/>
      <c r="AF704" s="3"/>
      <c r="AG704" s="3"/>
      <c r="AH704" s="3"/>
      <c r="AI704" s="3"/>
    </row>
    <row r="705" spans="16:35" ht="12.75"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3"/>
      <c r="AD705" s="3"/>
      <c r="AE705" s="3"/>
      <c r="AF705" s="3"/>
      <c r="AG705" s="3"/>
      <c r="AH705" s="3"/>
      <c r="AI705" s="3"/>
    </row>
    <row r="706" spans="16:35" ht="12.75"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3"/>
      <c r="AD706" s="3"/>
      <c r="AE706" s="3"/>
      <c r="AF706" s="3"/>
      <c r="AG706" s="3"/>
      <c r="AH706" s="3"/>
      <c r="AI706" s="3"/>
    </row>
    <row r="707" spans="16:35" ht="12.75"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3"/>
      <c r="AD707" s="3"/>
      <c r="AE707" s="3"/>
      <c r="AF707" s="3"/>
      <c r="AG707" s="3"/>
      <c r="AH707" s="3"/>
      <c r="AI707" s="3"/>
    </row>
    <row r="708" spans="16:35" ht="12.75"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3"/>
      <c r="AD708" s="3"/>
      <c r="AE708" s="3"/>
      <c r="AF708" s="3"/>
      <c r="AG708" s="3"/>
      <c r="AH708" s="3"/>
      <c r="AI708" s="3"/>
    </row>
    <row r="709" spans="16:35" ht="12.75"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3"/>
      <c r="AD709" s="3"/>
      <c r="AE709" s="3"/>
      <c r="AF709" s="3"/>
      <c r="AG709" s="3"/>
      <c r="AH709" s="3"/>
      <c r="AI709" s="3"/>
    </row>
    <row r="710" spans="16:35" ht="12.75"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3"/>
      <c r="AD710" s="3"/>
      <c r="AE710" s="3"/>
      <c r="AF710" s="3"/>
      <c r="AG710" s="3"/>
      <c r="AH710" s="3"/>
      <c r="AI710" s="3"/>
    </row>
    <row r="711" spans="16:35" ht="12.75"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3"/>
      <c r="AD711" s="3"/>
      <c r="AE711" s="3"/>
      <c r="AF711" s="3"/>
      <c r="AG711" s="3"/>
      <c r="AH711" s="3"/>
      <c r="AI711" s="3"/>
    </row>
    <row r="712" spans="16:35" ht="12.75"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3"/>
      <c r="AD712" s="3"/>
      <c r="AE712" s="3"/>
      <c r="AF712" s="3"/>
      <c r="AG712" s="3"/>
      <c r="AH712" s="3"/>
      <c r="AI712" s="3"/>
    </row>
    <row r="713" spans="16:35" ht="12.75"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3"/>
      <c r="AD713" s="3"/>
      <c r="AE713" s="3"/>
      <c r="AF713" s="3"/>
      <c r="AG713" s="3"/>
      <c r="AH713" s="3"/>
      <c r="AI713" s="3"/>
    </row>
    <row r="714" spans="16:35" ht="12.75"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3"/>
      <c r="AD714" s="3"/>
      <c r="AE714" s="3"/>
      <c r="AF714" s="3"/>
      <c r="AG714" s="3"/>
      <c r="AH714" s="3"/>
      <c r="AI714" s="3"/>
    </row>
    <row r="715" spans="16:35" ht="12.75"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3"/>
      <c r="AD715" s="3"/>
      <c r="AE715" s="3"/>
      <c r="AF715" s="3"/>
      <c r="AG715" s="3"/>
      <c r="AH715" s="3"/>
      <c r="AI715" s="3"/>
    </row>
    <row r="716" spans="16:35" ht="12.75"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3"/>
      <c r="AD716" s="3"/>
      <c r="AE716" s="3"/>
      <c r="AF716" s="3"/>
      <c r="AG716" s="3"/>
      <c r="AH716" s="3"/>
      <c r="AI716" s="3"/>
    </row>
    <row r="717" spans="16:35" ht="12.75"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3"/>
      <c r="AD717" s="3"/>
      <c r="AE717" s="3"/>
      <c r="AF717" s="3"/>
      <c r="AG717" s="3"/>
      <c r="AH717" s="3"/>
      <c r="AI717" s="3"/>
    </row>
    <row r="718" spans="16:35" ht="12.75"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3"/>
      <c r="AD718" s="3"/>
      <c r="AE718" s="3"/>
      <c r="AF718" s="3"/>
      <c r="AG718" s="3"/>
      <c r="AH718" s="3"/>
      <c r="AI718" s="3"/>
    </row>
    <row r="719" spans="16:35" ht="12.75"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3"/>
      <c r="AD719" s="3"/>
      <c r="AE719" s="3"/>
      <c r="AF719" s="3"/>
      <c r="AG719" s="3"/>
      <c r="AH719" s="3"/>
      <c r="AI719" s="3"/>
    </row>
    <row r="720" spans="16:35" ht="12.75"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3"/>
      <c r="AD720" s="3"/>
      <c r="AE720" s="3"/>
      <c r="AF720" s="3"/>
      <c r="AG720" s="3"/>
      <c r="AH720" s="3"/>
      <c r="AI720" s="3"/>
    </row>
    <row r="721" spans="16:35" ht="12.75"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3"/>
      <c r="AD721" s="3"/>
      <c r="AE721" s="3"/>
      <c r="AF721" s="3"/>
      <c r="AG721" s="3"/>
      <c r="AH721" s="3"/>
      <c r="AI721" s="3"/>
    </row>
    <row r="722" spans="16:35" ht="12.75"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3"/>
      <c r="AD722" s="3"/>
      <c r="AE722" s="3"/>
      <c r="AF722" s="3"/>
      <c r="AG722" s="3"/>
      <c r="AH722" s="3"/>
      <c r="AI722" s="3"/>
    </row>
    <row r="723" spans="16:35" ht="12.75"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3"/>
      <c r="AD723" s="3"/>
      <c r="AE723" s="3"/>
      <c r="AF723" s="3"/>
      <c r="AG723" s="3"/>
      <c r="AH723" s="3"/>
      <c r="AI723" s="3"/>
    </row>
    <row r="724" spans="16:35" ht="12.75"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3"/>
      <c r="AD724" s="3"/>
      <c r="AE724" s="3"/>
      <c r="AF724" s="3"/>
      <c r="AG724" s="3"/>
      <c r="AH724" s="3"/>
      <c r="AI724" s="3"/>
    </row>
    <row r="725" spans="16:35" ht="12.75"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3"/>
      <c r="AD725" s="3"/>
      <c r="AE725" s="3"/>
      <c r="AF725" s="3"/>
      <c r="AG725" s="3"/>
      <c r="AH725" s="3"/>
      <c r="AI725" s="3"/>
    </row>
  </sheetData>
  <sheetProtection/>
  <mergeCells count="278">
    <mergeCell ref="A2:O2"/>
    <mergeCell ref="A3:E3"/>
    <mergeCell ref="F3:I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O6:O7"/>
    <mergeCell ref="A8:A9"/>
    <mergeCell ref="B8:B9"/>
    <mergeCell ref="C8:C9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O10:O11"/>
    <mergeCell ref="P10:S11"/>
    <mergeCell ref="A12:A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O12:O13"/>
    <mergeCell ref="A14:A15"/>
    <mergeCell ref="C14:C15"/>
    <mergeCell ref="D14:D15"/>
    <mergeCell ref="E14:E15"/>
    <mergeCell ref="F14:F15"/>
    <mergeCell ref="G14:G15"/>
    <mergeCell ref="H14:H15"/>
    <mergeCell ref="I14:I15"/>
    <mergeCell ref="K14:K15"/>
    <mergeCell ref="L14:L15"/>
    <mergeCell ref="M14:M15"/>
    <mergeCell ref="O14:O15"/>
    <mergeCell ref="A16:A17"/>
    <mergeCell ref="C16:C17"/>
    <mergeCell ref="D16:D17"/>
    <mergeCell ref="E16:E17"/>
    <mergeCell ref="F16:F17"/>
    <mergeCell ref="G16:G17"/>
    <mergeCell ref="H16:H17"/>
    <mergeCell ref="O16:O17"/>
    <mergeCell ref="A18:A19"/>
    <mergeCell ref="C18:C19"/>
    <mergeCell ref="D18:D19"/>
    <mergeCell ref="E18:E19"/>
    <mergeCell ref="F18:F19"/>
    <mergeCell ref="G18:G19"/>
    <mergeCell ref="H18:H19"/>
    <mergeCell ref="I18:I19"/>
    <mergeCell ref="K18:K19"/>
    <mergeCell ref="L18:L19"/>
    <mergeCell ref="M18:M19"/>
    <mergeCell ref="O18:O19"/>
    <mergeCell ref="A20:A21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M20:M21"/>
    <mergeCell ref="O20:O21"/>
    <mergeCell ref="A22:A23"/>
    <mergeCell ref="C22:C23"/>
    <mergeCell ref="D22:D23"/>
    <mergeCell ref="E22:E23"/>
    <mergeCell ref="F22:F23"/>
    <mergeCell ref="G22:G23"/>
    <mergeCell ref="H22:H23"/>
    <mergeCell ref="I22:I23"/>
    <mergeCell ref="K22:K23"/>
    <mergeCell ref="L22:L23"/>
    <mergeCell ref="M22:M23"/>
    <mergeCell ref="O22:O23"/>
    <mergeCell ref="A24:A25"/>
    <mergeCell ref="C24:C25"/>
    <mergeCell ref="D24:D25"/>
    <mergeCell ref="E24:E25"/>
    <mergeCell ref="F24:F25"/>
    <mergeCell ref="G24:G25"/>
    <mergeCell ref="H24:H25"/>
    <mergeCell ref="I24:I25"/>
    <mergeCell ref="K24:K25"/>
    <mergeCell ref="L24:L25"/>
    <mergeCell ref="M24:M25"/>
    <mergeCell ref="O24:O25"/>
    <mergeCell ref="A26:A27"/>
    <mergeCell ref="C26:C27"/>
    <mergeCell ref="D26:D27"/>
    <mergeCell ref="E26:E27"/>
    <mergeCell ref="F26:F27"/>
    <mergeCell ref="G26:G27"/>
    <mergeCell ref="H26:H27"/>
    <mergeCell ref="I26:I27"/>
    <mergeCell ref="K26:K27"/>
    <mergeCell ref="L26:L27"/>
    <mergeCell ref="M26:M27"/>
    <mergeCell ref="O26:O27"/>
    <mergeCell ref="A28:A29"/>
    <mergeCell ref="C28:C29"/>
    <mergeCell ref="D28:D29"/>
    <mergeCell ref="E28:E29"/>
    <mergeCell ref="F28:F29"/>
    <mergeCell ref="G28:G29"/>
    <mergeCell ref="H28:H29"/>
    <mergeCell ref="I28:I29"/>
    <mergeCell ref="K28:K29"/>
    <mergeCell ref="L28:L29"/>
    <mergeCell ref="M28:M29"/>
    <mergeCell ref="O28:O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O30:O31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O32:O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O36:O37"/>
    <mergeCell ref="A38:A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42:A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O42:O43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7:A48"/>
    <mergeCell ref="C47:C48"/>
    <mergeCell ref="D47:D48"/>
    <mergeCell ref="E47:E48"/>
    <mergeCell ref="F47:F48"/>
    <mergeCell ref="G47:G48"/>
    <mergeCell ref="H47:H48"/>
    <mergeCell ref="C49:C50"/>
    <mergeCell ref="D49:D50"/>
    <mergeCell ref="E49:E50"/>
    <mergeCell ref="I47:I48"/>
    <mergeCell ref="A52:C52"/>
    <mergeCell ref="D52:O52"/>
    <mergeCell ref="F49:F50"/>
    <mergeCell ref="G49:G50"/>
    <mergeCell ref="H49:H50"/>
    <mergeCell ref="I49:I50"/>
    <mergeCell ref="A49:A50"/>
    <mergeCell ref="O44:O45"/>
    <mergeCell ref="J49:J50"/>
    <mergeCell ref="K49:K50"/>
    <mergeCell ref="L49:L50"/>
    <mergeCell ref="M49:M50"/>
    <mergeCell ref="J47:J48"/>
    <mergeCell ref="K47:K48"/>
    <mergeCell ref="L47:L48"/>
    <mergeCell ref="M47:M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3" scale="74" r:id="rId1"/>
  <rowBreaks count="1" manualBreakCount="1">
    <brk id="5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ObrasDirector</dc:creator>
  <cp:keywords/>
  <dc:description/>
  <cp:lastModifiedBy>JORGE</cp:lastModifiedBy>
  <dcterms:created xsi:type="dcterms:W3CDTF">2019-11-22T20:46:38Z</dcterms:created>
  <dcterms:modified xsi:type="dcterms:W3CDTF">2020-01-03T19:32:22Z</dcterms:modified>
  <cp:category/>
  <cp:version/>
  <cp:contentType/>
  <cp:contentStatus/>
</cp:coreProperties>
</file>