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<sst xmlns="http://schemas.openxmlformats.org/spreadsheetml/2006/main" count="401" uniqueCount="398">
  <si>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</si>
  <si>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</si>
  <si>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</si>
  <si>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</si>
  <si>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</si>
  <si>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</si>
  <si>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</si>
  <si>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</si>
  <si>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</si>
  <si>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</si>
  <si>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</si>
  <si>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</si>
  <si>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</si>
  <si>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</si>
  <si>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</si>
  <si>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</si>
  <si>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</si>
  <si>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</si>
  <si>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</si>
  <si>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</si>
  <si>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</si>
  <si>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</si>
  <si>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</si>
  <si>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</si>
  <si>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</si>
  <si>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</si>
  <si>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</si>
  <si>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</si>
  <si>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</si>
  <si>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</si>
  <si>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</si>
  <si>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</si>
  <si>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</si>
  <si>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</si>
  <si>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</si>
  <si>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</si>
  <si>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</si>
  <si>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</si>
  <si>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</si>
  <si>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</si>
  <si>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</si>
  <si>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</si>
  <si>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</si>
  <si>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</si>
  <si>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</si>
  <si>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</si>
  <si>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</si>
  <si>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</si>
  <si>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</si>
  <si>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</si>
  <si>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</si>
  <si>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</si>
  <si>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</si>
  <si>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</si>
  <si>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</si>
  <si>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</si>
  <si>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</si>
  <si>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</si>
  <si>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</si>
  <si>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</si>
  <si>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</si>
  <si>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</si>
  <si>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</si>
  <si>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</si>
  <si>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</si>
  <si>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</si>
  <si>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</si>
  <si>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</si>
  <si>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</si>
  <si>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</si>
  <si>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</si>
  <si>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</si>
  <si>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</si>
  <si>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</si>
  <si>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</si>
  <si>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</si>
  <si>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</si>
  <si>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</si>
  <si>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</si>
  <si>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</si>
  <si>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</si>
  <si>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</si>
  <si>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</si>
  <si>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</si>
  <si>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</si>
  <si>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</si>
  <si>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</si>
  <si>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</si>
  <si>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</si>
  <si>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</si>
  <si>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</si>
  <si>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</si>
  <si>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</si>
  <si>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</si>
  <si>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</si>
  <si>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</si>
  <si>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</si>
  <si>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</si>
  <si>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</si>
  <si>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</si>
  <si>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</si>
  <si>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</si>
  <si>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</si>
  <si>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</si>
  <si>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</si>
  <si>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</si>
  <si>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</si>
  <si>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</si>
  <si>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</si>
  <si>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</si>
  <si>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</si>
  <si>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</si>
  <si>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</si>
  <si>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</si>
  <si>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</si>
  <si>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</si>
  <si>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</si>
  <si>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</si>
  <si>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</si>
  <si>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</si>
  <si>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</si>
  <si>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</si>
  <si>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</si>
  <si>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</si>
  <si>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</si>
  <si>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</si>
  <si>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</si>
  <si>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</si>
  <si>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</si>
  <si>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</si>
  <si>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</si>
  <si>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</si>
  <si>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</si>
  <si>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</si>
  <si>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</si>
  <si>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</si>
  <si>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</si>
  <si>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</si>
  <si>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</si>
  <si>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</si>
  <si>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</si>
  <si>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</si>
  <si>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</si>
  <si>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</si>
  <si>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</si>
  <si>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</si>
  <si>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</si>
  <si>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</si>
  <si>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</si>
  <si>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</si>
  <si>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</si>
  <si>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</si>
  <si>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</si>
  <si>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</si>
  <si>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</si>
  <si>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</si>
  <si>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</si>
  <si>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</si>
  <si>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</si>
  <si>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</si>
  <si>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</si>
  <si>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</si>
  <si>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</si>
  <si>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</si>
  <si>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</si>
  <si>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</si>
  <si>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</si>
  <si>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</si>
  <si>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</si>
  <si>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</si>
  <si>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</si>
  <si>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</si>
  <si>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</si>
  <si>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</si>
  <si>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</si>
  <si>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</si>
  <si>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</si>
  <si>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</si>
  <si>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</si>
  <si>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</si>
  <si>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</si>
  <si>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</si>
  <si>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</si>
  <si>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</si>
  <si>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</si>
  <si>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</si>
  <si>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</si>
  <si>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</si>
  <si>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</si>
  <si>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</si>
  <si>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</si>
  <si>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</si>
  <si>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</si>
  <si>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</si>
  <si>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</si>
  <si>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</si>
  <si>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</si>
  <si>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</si>
  <si>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</si>
  <si>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</si>
  <si>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</si>
  <si>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</si>
  <si>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</si>
  <si>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</si>
  <si>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</si>
  <si>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</si>
  <si>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</si>
  <si>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</si>
  <si>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</si>
  <si>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</si>
  <si>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</si>
  <si>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</si>
  <si>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</si>
  <si>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</si>
  <si>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</si>
  <si>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</si>
  <si>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</si>
  <si>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</si>
  <si>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</si>
  <si>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</si>
  <si>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</si>
  <si>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</si>
  <si>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</si>
  <si>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</si>
  <si>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</si>
  <si>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</si>
  <si>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</si>
  <si>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</si>
  <si>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</si>
  <si>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</si>
  <si>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</si>
  <si>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</si>
  <si>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</si>
  <si>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</si>
  <si>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</si>
  <si>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</si>
  <si>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</si>
  <si>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</si>
  <si>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</si>
  <si>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</si>
  <si>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</si>
  <si>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</si>
  <si>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</si>
  <si>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</si>
  <si>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</si>
  <si>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</si>
  <si>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</si>
  <si>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</si>
  <si>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</si>
  <si>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</si>
  <si>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</si>
  <si>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</si>
  <si>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</si>
  <si>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</si>
  <si>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</si>
  <si>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</si>
  <si>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</si>
  <si>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</si>
  <si>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</si>
  <si>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</si>
  <si>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</si>
  <si>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</si>
  <si>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</si>
  <si>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</si>
  <si>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</si>
  <si>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</si>
  <si>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</si>
  <si>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</si>
  <si>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</si>
  <si>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</si>
  <si>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</si>
  <si>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</si>
  <si>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</si>
  <si>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</si>
  <si>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</si>
  <si>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</si>
  <si>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</si>
  <si>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</si>
  <si>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</si>
  <si>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</si>
  <si>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</si>
  <si>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</si>
  <si>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</si>
  <si>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</si>
  <si>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</si>
  <si>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</si>
  <si>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</si>
  <si>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</si>
  <si>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</si>
  <si>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</si>
  <si>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</si>
  <si>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</si>
  <si>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</si>
  <si>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</si>
  <si>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</si>
  <si>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</si>
  <si>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</si>
  <si>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</si>
  <si>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</si>
  <si>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</si>
  <si>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</si>
  <si>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</si>
  <si>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</si>
  <si>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</si>
  <si>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</si>
  <si>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</si>
  <si>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</si>
  <si>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</si>
  <si>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</si>
  <si>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</si>
  <si>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</si>
  <si>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</si>
  <si>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</si>
  <si>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</si>
  <si>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</si>
  <si>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</si>
  <si>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</si>
  <si>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</si>
  <si>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</si>
  <si>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</si>
  <si>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</si>
  <si>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</si>
  <si>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</si>
  <si>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</si>
  <si>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</si>
  <si>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</si>
  <si>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</si>
  <si>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</si>
  <si>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</si>
  <si>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</si>
  <si>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</si>
  <si>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</si>
  <si>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</si>
  <si>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</si>
  <si>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</si>
  <si>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</si>
  <si>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</si>
  <si>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</si>
  <si>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</si>
  <si>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</si>
  <si>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</si>
  <si>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</si>
  <si>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</si>
  <si>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</si>
  <si>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</si>
  <si>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</si>
  <si>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</si>
  <si>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</si>
  <si>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</si>
  <si>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</si>
  <si>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</si>
  <si>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</si>
  <si>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</si>
  <si>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</si>
  <si>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</si>
  <si>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</si>
  <si>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</si>
  <si>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</si>
  <si>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</si>
  <si>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</si>
  <si>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</si>
  <si>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</si>
  <si>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</si>
  <si>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</si>
  <si>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</si>
  <si>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</si>
  <si>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</si>
  <si>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</si>
  <si>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</si>
  <si>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</si>
  <si>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</si>
  <si>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</si>
  <si>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</si>
  <si>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</si>
  <si>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</si>
  <si>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</si>
  <si>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</si>
  <si>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</si>
  <si>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</si>
  <si>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</si>
  <si>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</si>
  <si>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</si>
  <si>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</si>
  <si>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</si>
  <si>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</si>
  <si>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</si>
  <si>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</si>
  <si>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</si>
  <si>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</si>
  <si>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</si>
  <si>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</si>
  <si>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TECALITLÁN</t>
  </si>
  <si>
    <t>AL 30 DE NOVIEMBRE DE 2018</t>
  </si>
  <si>
    <t>MARTIN LARIOS GARCIA</t>
  </si>
  <si>
    <t>PEDRO PEREGRINO LOPEZ</t>
  </si>
  <si>
    <t>PRESIDENTE</t>
  </si>
  <si>
    <t>TESORERO</t>
  </si>
  <si>
    <t>ASEJ2018-11-21-05-2019-1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</si>
</sst>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sz val="28"/>
      <color indexed="8"/>
      <name val="C39HrP24DhTt"/>
      <family val="0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4"/>
      <color theme="1"/>
      <name val="Calibri"/>
      <family val="2"/>
    </font>
    <font>
      <sz val="28"/>
      <color theme="1"/>
      <name val="C39HrP24DhTt"/>
      <family val="0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6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/>
    </xf>
    <xf numFmtId="0" fontId="45" fillId="34" borderId="10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7" fillId="33" borderId="12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8" fillId="0" borderId="14" xfId="0" applyFont="1" applyBorder="1" applyAlignment="1">
      <alignment/>
    </xf>
    <xf numFmtId="0" fontId="46" fillId="34" borderId="15" xfId="0" applyFont="1" applyFill="1" applyBorder="1" applyAlignment="1">
      <alignment/>
    </xf>
    <xf numFmtId="0" fontId="46" fillId="34" borderId="16" xfId="0" applyFont="1" applyFill="1" applyBorder="1" applyAlignment="1">
      <alignment/>
    </xf>
    <xf numFmtId="0" fontId="47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6" fillId="34" borderId="19" xfId="0" applyFont="1" applyFill="1" applyBorder="1" applyAlignment="1">
      <alignment/>
    </xf>
    <xf numFmtId="164" fontId="45" fillId="34" borderId="11" xfId="0" applyNumberFormat="1" applyFont="1" applyFill="1" applyBorder="1" applyAlignment="1">
      <alignment/>
    </xf>
    <xf numFmtId="164" fontId="45" fillId="0" borderId="0" xfId="0" applyNumberFormat="1" applyFont="1" applyFill="1" applyAlignment="1">
      <alignment horizontal="center"/>
    </xf>
    <xf numFmtId="164" fontId="47" fillId="34" borderId="18" xfId="0" applyNumberFormat="1" applyFont="1" applyFill="1" applyBorder="1" applyAlignment="1">
      <alignment horizontal="center"/>
    </xf>
    <xf numFmtId="164" fontId="47" fillId="34" borderId="20" xfId="0" applyNumberFormat="1" applyFont="1" applyFill="1" applyBorder="1" applyAlignment="1">
      <alignment horizontal="center"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6" fillId="0" borderId="14" xfId="0" applyNumberFormat="1" applyFont="1" applyBorder="1" applyAlignment="1">
      <alignment/>
    </xf>
    <xf numFmtId="164" fontId="46" fillId="0" borderId="22" xfId="0" applyNumberFormat="1" applyFont="1" applyBorder="1" applyAlignment="1">
      <alignment/>
    </xf>
    <xf numFmtId="164" fontId="46" fillId="0" borderId="0" xfId="0" applyNumberFormat="1" applyFont="1" applyAlignment="1">
      <alignment/>
    </xf>
    <xf numFmtId="164" fontId="45" fillId="34" borderId="23" xfId="0" applyNumberFormat="1" applyFont="1" applyFill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9" fillId="0" borderId="0" xfId="0" applyNumberFormat="1" applyFont="1" applyBorder="1" applyAlignment="1">
      <alignment/>
    </xf>
    <xf numFmtId="164" fontId="49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8" fillId="0" borderId="24" xfId="0" applyNumberFormat="1" applyFont="1" applyBorder="1" applyAlignment="1">
      <alignment/>
    </xf>
    <xf numFmtId="164" fontId="48" fillId="0" borderId="25" xfId="0" applyNumberFormat="1" applyFont="1" applyBorder="1" applyAlignment="1">
      <alignment/>
    </xf>
    <xf numFmtId="164" fontId="47" fillId="0" borderId="18" xfId="0" applyNumberFormat="1" applyFont="1" applyBorder="1" applyAlignment="1">
      <alignment/>
    </xf>
    <xf numFmtId="164" fontId="47" fillId="0" borderId="20" xfId="0" applyNumberFormat="1" applyFont="1" applyBorder="1" applyAlignment="1">
      <alignment/>
    </xf>
    <xf numFmtId="0" fontId="46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42" fontId="45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Alignment="1">
      <alignment horizontal="justify" vertical="center"/>
    </xf>
    <xf numFmtId="0" fontId="50" fillId="34" borderId="12" xfId="0" applyFont="1" applyFill="1" applyBorder="1" applyAlignment="1">
      <alignment horizontal="center"/>
    </xf>
    <xf numFmtId="0" fontId="50" fillId="34" borderId="0" xfId="0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50" fillId="34" borderId="14" xfId="0" applyFont="1" applyFill="1" applyBorder="1" applyAlignment="1">
      <alignment horizontal="center"/>
    </xf>
    <xf numFmtId="0" fontId="50" fillId="34" borderId="22" xfId="0" applyFont="1" applyFill="1" applyBorder="1" applyAlignment="1">
      <alignment horizontal="center"/>
    </xf>
    <xf numFmtId="42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130</xdr:row>
      <xdr:rowOff>0</xdr:rowOff>
    </xdr:from>
    <xdr:to>
      <xdr:col>6</xdr:col>
      <xdr:colOff>3314700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8058150" y="19535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352425</xdr:colOff>
      <xdr:row>135</xdr:row>
      <xdr:rowOff>28575</xdr:rowOff>
    </xdr:from>
    <xdr:to>
      <xdr:col>1</xdr:col>
      <xdr:colOff>1238250</xdr:colOff>
      <xdr:row>142</xdr:row>
      <xdr:rowOff>47625</xdr:rowOff>
    </xdr:to>
    <xdr:sp>
      <xdr:nvSpPr>
        <xdr:cNvPr id="2" name="5 Rectángulo"/>
        <xdr:cNvSpPr>
          <a:spLocks/>
        </xdr:cNvSpPr>
      </xdr:nvSpPr>
      <xdr:spPr>
        <a:xfrm>
          <a:off x="352425" y="20516850"/>
          <a:ext cx="1352550" cy="1247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53577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">
      <selection activeCell="A4" sqref="A4:I4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8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8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8.7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3888582.06</v>
      </c>
      <c r="D8" s="41">
        <f>SUM(D9:D15)</f>
        <v>611322.03</v>
      </c>
      <c r="E8" s="17"/>
      <c r="F8" s="9" t="s">
        <v>195</v>
      </c>
      <c r="G8" s="3" t="s">
        <v>196</v>
      </c>
      <c r="H8" s="40">
        <f>SUM(H9:H17)</f>
        <v>412917.57</v>
      </c>
      <c r="I8" s="41">
        <f>SUM(I9:I17)</f>
        <v>1917195.74</v>
      </c>
    </row>
    <row r="9" spans="1:9" ht="11.25">
      <c r="A9" s="11" t="s">
        <v>4</v>
      </c>
      <c r="B9" s="4" t="s">
        <v>5</v>
      </c>
      <c r="C9" s="26">
        <v>18500</v>
      </c>
      <c r="D9" s="27">
        <v>0</v>
      </c>
      <c r="E9" s="17"/>
      <c r="F9" s="11" t="s">
        <v>197</v>
      </c>
      <c r="G9" s="4" t="s">
        <v>198</v>
      </c>
      <c r="H9" s="26">
        <v>6239</v>
      </c>
      <c r="I9" s="27">
        <v>-4270.95</v>
      </c>
    </row>
    <row r="10" spans="1:9" ht="11.25">
      <c r="A10" s="11" t="s">
        <v>6</v>
      </c>
      <c r="B10" s="4" t="s">
        <v>7</v>
      </c>
      <c r="C10" s="26">
        <v>3807690.74</v>
      </c>
      <c r="D10" s="27">
        <v>499290.02</v>
      </c>
      <c r="E10" s="17"/>
      <c r="F10" s="11" t="s">
        <v>199</v>
      </c>
      <c r="G10" s="4" t="s">
        <v>200</v>
      </c>
      <c r="H10" s="26">
        <v>0</v>
      </c>
      <c r="I10" s="27">
        <v>520094.5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62391.32</v>
      </c>
      <c r="D15" s="27">
        <v>112032.01</v>
      </c>
      <c r="E15" s="17"/>
      <c r="F15" s="11" t="s">
        <v>209</v>
      </c>
      <c r="G15" s="4" t="s">
        <v>210</v>
      </c>
      <c r="H15" s="26">
        <v>406678.57</v>
      </c>
      <c r="I15" s="27">
        <v>1386607.14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15475.010000000002</v>
      </c>
      <c r="D17" s="41">
        <f>SUM(D18:D24)</f>
        <v>112589.68</v>
      </c>
      <c r="E17" s="17"/>
      <c r="F17" s="11" t="s">
        <v>213</v>
      </c>
      <c r="G17" s="4" t="s">
        <v>214</v>
      </c>
      <c r="H17" s="26">
        <v>0</v>
      </c>
      <c r="I17" s="27">
        <v>14765.05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10212.54</v>
      </c>
      <c r="D19" s="27">
        <v>13870.73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5262.47</v>
      </c>
      <c r="D20" s="27">
        <v>9788.78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0</v>
      </c>
      <c r="D23" s="27">
        <v>88930.17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0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0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0</v>
      </c>
      <c r="D26" s="41">
        <f>SUM(D27:D31)</f>
        <v>2747315.73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0</v>
      </c>
      <c r="D27" s="27">
        <v>2747315.73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0.21</v>
      </c>
    </row>
    <row r="52" spans="1:9" ht="11.25">
      <c r="A52" s="11"/>
      <c r="B52" s="5" t="s">
        <v>191</v>
      </c>
      <c r="C52" s="34">
        <f>C8+C17+C26+C33+C40+C43+C47</f>
        <v>3904057.07</v>
      </c>
      <c r="D52" s="35">
        <f>D8+D17+D26+D33+D40+D43+D47</f>
        <v>3471227.44</v>
      </c>
      <c r="E52" s="42"/>
      <c r="F52" s="11" t="s">
        <v>269</v>
      </c>
      <c r="G52" s="4" t="s">
        <v>270</v>
      </c>
      <c r="H52" s="26">
        <v>0</v>
      </c>
      <c r="I52" s="27">
        <v>0.21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758209.47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412917.57</v>
      </c>
      <c r="I56" s="35">
        <f>I8+I19+I24+I29+I33+I38+I46+I51</f>
        <v>1917195.95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758209.47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26300</v>
      </c>
      <c r="D61" s="41">
        <f>SUM(D62:D66)</f>
        <v>-223700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26300</v>
      </c>
      <c r="D62" s="27">
        <v>-223700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1671023.54</v>
      </c>
      <c r="D68" s="41">
        <f>SUM(D69:D75)</f>
        <v>136918130.95</v>
      </c>
      <c r="E68" s="17"/>
      <c r="F68" s="9" t="s">
        <v>290</v>
      </c>
      <c r="G68" s="3" t="s">
        <v>291</v>
      </c>
      <c r="H68" s="40">
        <f>SUM(H69:H73)</f>
        <v>0</v>
      </c>
      <c r="I68" s="41">
        <f>SUM(I69:I73)</f>
        <v>0</v>
      </c>
    </row>
    <row r="69" spans="1:9" ht="11.25">
      <c r="A69" s="11" t="s">
        <v>101</v>
      </c>
      <c r="B69" s="4" t="s">
        <v>102</v>
      </c>
      <c r="C69" s="26">
        <v>0</v>
      </c>
      <c r="D69" s="27">
        <v>4217300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154087.35</v>
      </c>
      <c r="E71" s="17"/>
      <c r="F71" s="11" t="s">
        <v>296</v>
      </c>
      <c r="G71" s="4" t="s">
        <v>297</v>
      </c>
      <c r="H71" s="26">
        <v>0</v>
      </c>
      <c r="I71" s="27">
        <v>0</v>
      </c>
    </row>
    <row r="72" spans="1:9" ht="11.25">
      <c r="A72" s="11" t="s">
        <v>107</v>
      </c>
      <c r="B72" s="4" t="s">
        <v>108</v>
      </c>
      <c r="C72" s="26">
        <v>0</v>
      </c>
      <c r="D72" s="27">
        <v>107032673.91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1671023.54</v>
      </c>
      <c r="D73" s="27">
        <v>25514069.69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55261</v>
      </c>
      <c r="D77" s="41">
        <f>SUM(D78:D85)</f>
        <v>10134827.49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8460.99</v>
      </c>
      <c r="D78" s="27">
        <v>1302587.53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0</v>
      </c>
      <c r="D79" s="27">
        <v>120991.52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64969.63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0</v>
      </c>
      <c r="D81" s="27">
        <v>4478453.4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0</v>
      </c>
      <c r="D82" s="27">
        <v>217324.64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46800.01</v>
      </c>
      <c r="D83" s="27">
        <v>3950500.77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0</v>
      </c>
      <c r="D87" s="41">
        <f>SUM(D88:D92)</f>
        <v>1050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0</v>
      </c>
      <c r="D88" s="27">
        <v>1050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0</v>
      </c>
      <c r="I94" s="35">
        <f>I59+I63+I68+I75+I80+I88</f>
        <v>0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412917.57</v>
      </c>
      <c r="I96" s="37">
        <f>I56+I94</f>
        <v>1917195.95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1325147.113</v>
      </c>
      <c r="I99" s="41">
        <f>SUM(I100:I102)</f>
        <v>9065643.15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1325147.113</v>
      </c>
      <c r="I102" s="27">
        <v>9065643.15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3918576.93</v>
      </c>
      <c r="I104" s="41">
        <f>I105+I106+I107+I112+I116</f>
        <v>140076906.25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3918576.93</v>
      </c>
      <c r="I105" s="27">
        <v>20585634.9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0</v>
      </c>
      <c r="I106" s="27">
        <v>119491271.35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1752584.54</v>
      </c>
      <c r="D121" s="35">
        <f>D55+D61+D68+D77+D87+D94+D101+D109+D116</f>
        <v>147588517.91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5656641.609999999</v>
      </c>
      <c r="D123" s="39">
        <f>D52+D121</f>
        <v>151059745.35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5243724.043</v>
      </c>
      <c r="I124" s="35">
        <f>I99+I104+I120</f>
        <v>149142549.4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5656641.613</v>
      </c>
      <c r="I126" s="39">
        <f>I96+I124</f>
        <v>151059745.35</v>
      </c>
    </row>
    <row r="127" ht="12" thickTop="1"/>
    <row r="130" spans="2:8" ht="15">
      <c r="B130" s="47"/>
      <c r="F130" s="44"/>
      <c r="H130" s="45"/>
    </row>
    <row r="131" spans="2:8" ht="15">
      <c r="B131" s="44" t="s">
        <v>393</v>
      </c>
      <c r="F131" s="43"/>
      <c r="G131" s="44" t="s">
        <v>394</v>
      </c>
      <c r="H131" s="46"/>
    </row>
    <row r="132" spans="2:8" ht="15">
      <c r="B132" s="44" t="s">
        <v>395</v>
      </c>
      <c r="F132" s="43"/>
      <c r="G132" s="44" t="s">
        <v>396</v>
      </c>
      <c r="H132" s="46"/>
    </row>
    <row r="133" spans="1:4" ht="15.75">
      <c r="A133" s="56" t="s">
        <v>386</v>
      </c>
      <c r="B133" s="56"/>
      <c r="C133" s="56"/>
      <c r="D133" s="5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5">
    <mergeCell ref="A2:I2"/>
    <mergeCell ref="A3:I3"/>
    <mergeCell ref="A4:I4"/>
    <mergeCell ref="C137:G140"/>
    <mergeCell ref="A133:D133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OEM</cp:lastModifiedBy>
  <cp:lastPrinted>2011-10-31T19:33:30Z</cp:lastPrinted>
  <dcterms:created xsi:type="dcterms:W3CDTF">2011-02-09T15:30:30Z</dcterms:created>
  <dcterms:modified xsi:type="dcterms:W3CDTF">2019-05-21T16:05:40Z</dcterms:modified>
  <cp:category/>
  <cp:version/>
  <cp:contentType/>
  <cp:contentStatus/>
</cp:coreProperties>
</file>