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"/>
    </mc:Choice>
  </mc:AlternateContent>
  <bookViews>
    <workbookView xWindow="0" yWindow="180" windowWidth="19200" windowHeight="11415" activeTab="7"/>
  </bookViews>
  <sheets>
    <sheet name="511" sheetId="5" r:id="rId1"/>
    <sheet name="512" sheetId="34" r:id="rId2"/>
    <sheet name="513" sheetId="6" r:id="rId3"/>
    <sheet name="515" sheetId="23" r:id="rId4"/>
    <sheet name=" 515 com" sheetId="1" r:id="rId5"/>
    <sheet name="516" sheetId="30" r:id="rId6"/>
    <sheet name="519" sheetId="24" r:id="rId7"/>
    <sheet name="521" sheetId="8" r:id="rId8"/>
    <sheet name="523" sheetId="9" r:id="rId9"/>
    <sheet name="529" sheetId="10" r:id="rId10"/>
    <sheet name="532" sheetId="11" r:id="rId11"/>
    <sheet name="533" sheetId="31" r:id="rId12"/>
    <sheet name="541" sheetId="12" r:id="rId13"/>
    <sheet name="551" sheetId="13" r:id="rId14"/>
    <sheet name="561" sheetId="14" r:id="rId15"/>
    <sheet name="562" sheetId="15" r:id="rId16"/>
    <sheet name="563" sheetId="16" r:id="rId17"/>
    <sheet name="564" sheetId="17" r:id="rId18"/>
    <sheet name="565 com" sheetId="27" r:id="rId19"/>
    <sheet name="565" sheetId="18" r:id="rId20"/>
    <sheet name="567" sheetId="20" r:id="rId21"/>
    <sheet name="569" sheetId="21" r:id="rId22"/>
    <sheet name="591" sheetId="22" r:id="rId23"/>
    <sheet name="codigos  " sheetId="2" r:id="rId24"/>
  </sheets>
  <definedNames>
    <definedName name="_xlnm._FilterDatabase" localSheetId="4" hidden="1">' 515 com'!$B$1:$J$5</definedName>
    <definedName name="_xlnm._FilterDatabase" localSheetId="0" hidden="1">'511'!$A$1:$I$445</definedName>
    <definedName name="_xlnm._FilterDatabase" localSheetId="2" hidden="1">'513'!$B$1:$J$38</definedName>
    <definedName name="_xlnm._FilterDatabase" localSheetId="3" hidden="1">'515'!$A$1:$I$157</definedName>
    <definedName name="_xlnm._FilterDatabase" localSheetId="6" hidden="1">'519'!$A$1:$I$139</definedName>
    <definedName name="_xlnm._FilterDatabase" localSheetId="7" hidden="1">'521'!$B$1:$J$5</definedName>
    <definedName name="_xlnm._FilterDatabase" localSheetId="8" hidden="1">'523'!$B$1:$J$18</definedName>
    <definedName name="_xlnm._FilterDatabase" localSheetId="9" hidden="1">'529'!$B$1:$J$41</definedName>
    <definedName name="_xlnm._FilterDatabase" localSheetId="10" hidden="1">'532'!$B$1:$J$2</definedName>
    <definedName name="_xlnm._FilterDatabase" localSheetId="12" hidden="1">'541'!$A$1:$I$47</definedName>
    <definedName name="_xlnm._FilterDatabase" localSheetId="13" hidden="1">'551'!$A$1:$I$50</definedName>
    <definedName name="_xlnm._FilterDatabase" localSheetId="14" hidden="1">'561'!$A$1:$I$5</definedName>
    <definedName name="_xlnm._FilterDatabase" localSheetId="15" hidden="1">'562'!$A$1:$I$2</definedName>
    <definedName name="_xlnm._FilterDatabase" localSheetId="16" hidden="1">'563'!$B$1:$J$4</definedName>
    <definedName name="_xlnm._FilterDatabase" localSheetId="17" hidden="1">'564'!$B$1:$J$4</definedName>
    <definedName name="_xlnm._FilterDatabase" localSheetId="19" hidden="1">'565'!$A$1:$I$22</definedName>
    <definedName name="_xlnm._FilterDatabase" localSheetId="18" hidden="1">'565 com'!$B$1:$J$8</definedName>
    <definedName name="_xlnm._FilterDatabase" localSheetId="20" hidden="1">'567'!$A$1:$I$78</definedName>
    <definedName name="_xlnm._FilterDatabase" localSheetId="21" hidden="1">'569'!$B$1:$J$10</definedName>
    <definedName name="_xlnm._FilterDatabase" localSheetId="22" hidden="1">'591'!$B$3:$J$5</definedName>
    <definedName name="_xlnm.Print_Area" localSheetId="23">'codigos  '!$A$1:$I$67</definedName>
  </definedNames>
  <calcPr calcId="162913"/>
</workbook>
</file>

<file path=xl/calcChain.xml><?xml version="1.0" encoding="utf-8"?>
<calcChain xmlns="http://schemas.openxmlformats.org/spreadsheetml/2006/main">
  <c r="I60" i="15" l="1"/>
  <c r="M13" i="31" l="1"/>
  <c r="K3" i="9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" i="9"/>
  <c r="J3" i="24"/>
  <c r="J4" i="24"/>
  <c r="J5" i="24"/>
  <c r="J6" i="24"/>
  <c r="J7" i="24"/>
  <c r="J8" i="24"/>
  <c r="J9" i="24"/>
  <c r="J10" i="24"/>
  <c r="J11" i="24"/>
  <c r="J12" i="24"/>
  <c r="J13" i="24"/>
  <c r="J14" i="24"/>
  <c r="J15" i="24"/>
  <c r="J16" i="24"/>
  <c r="J17" i="24"/>
  <c r="J18" i="24"/>
  <c r="J19" i="24"/>
  <c r="J20" i="24"/>
  <c r="J21" i="24"/>
  <c r="J22" i="24"/>
  <c r="J23" i="24"/>
  <c r="J24" i="24"/>
  <c r="J25" i="24"/>
  <c r="J26" i="24"/>
  <c r="J27" i="24"/>
  <c r="J28" i="24"/>
  <c r="J29" i="24"/>
  <c r="J30" i="24"/>
  <c r="J31" i="24"/>
  <c r="J32" i="24"/>
  <c r="J33" i="24"/>
  <c r="J34" i="24"/>
  <c r="J35" i="24"/>
  <c r="J36" i="24"/>
  <c r="J37" i="24"/>
  <c r="J38" i="24"/>
  <c r="J39" i="24"/>
  <c r="J40" i="24"/>
  <c r="J41" i="24"/>
  <c r="J42" i="24"/>
  <c r="J43" i="24"/>
  <c r="J44" i="24"/>
  <c r="J45" i="24"/>
  <c r="J46" i="24"/>
  <c r="J47" i="24"/>
  <c r="J48" i="24"/>
  <c r="J49" i="24"/>
  <c r="J50" i="24"/>
  <c r="J51" i="24"/>
  <c r="J52" i="24"/>
  <c r="J53" i="24"/>
  <c r="J54" i="24"/>
  <c r="J55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1" i="24"/>
  <c r="J72" i="24"/>
  <c r="J73" i="24"/>
  <c r="J74" i="24"/>
  <c r="J75" i="24"/>
  <c r="J76" i="24"/>
  <c r="J77" i="24"/>
  <c r="J78" i="24"/>
  <c r="J79" i="24"/>
  <c r="J80" i="24"/>
  <c r="J81" i="24"/>
  <c r="J82" i="24"/>
  <c r="J83" i="24"/>
  <c r="J84" i="24"/>
  <c r="J85" i="24"/>
  <c r="J86" i="24"/>
  <c r="J87" i="24"/>
  <c r="J88" i="24"/>
  <c r="J89" i="24"/>
  <c r="J90" i="24"/>
  <c r="J91" i="24"/>
  <c r="J92" i="24"/>
  <c r="J93" i="24"/>
  <c r="J94" i="24"/>
  <c r="J95" i="24"/>
  <c r="J96" i="24"/>
  <c r="J97" i="24"/>
  <c r="J98" i="24"/>
  <c r="J99" i="24"/>
  <c r="J100" i="24"/>
  <c r="J101" i="24"/>
  <c r="J102" i="24"/>
  <c r="J103" i="24"/>
  <c r="J104" i="24"/>
  <c r="J105" i="24"/>
  <c r="J106" i="24"/>
  <c r="J107" i="24"/>
  <c r="J108" i="24"/>
  <c r="J109" i="24"/>
  <c r="J110" i="24"/>
  <c r="J111" i="24"/>
  <c r="J112" i="24"/>
  <c r="J113" i="24"/>
  <c r="J114" i="24"/>
  <c r="J115" i="24"/>
  <c r="J116" i="24"/>
  <c r="J117" i="24"/>
  <c r="J118" i="24"/>
  <c r="J119" i="24"/>
  <c r="J120" i="24"/>
  <c r="J121" i="24"/>
  <c r="J122" i="24"/>
  <c r="J123" i="24"/>
  <c r="J124" i="24"/>
  <c r="J125" i="24"/>
  <c r="J126" i="24"/>
  <c r="J127" i="24"/>
  <c r="J128" i="24"/>
  <c r="J129" i="24"/>
  <c r="J130" i="24"/>
  <c r="J131" i="24"/>
  <c r="J132" i="24"/>
  <c r="J133" i="24"/>
  <c r="J134" i="24"/>
  <c r="J135" i="24"/>
  <c r="J136" i="24"/>
  <c r="J2" i="24"/>
  <c r="J3" i="30"/>
  <c r="J4" i="30"/>
  <c r="J5" i="30"/>
  <c r="J6" i="30"/>
  <c r="J7" i="30"/>
  <c r="J8" i="30"/>
  <c r="J9" i="30"/>
  <c r="J10" i="30"/>
  <c r="J11" i="30"/>
  <c r="J12" i="30"/>
  <c r="J13" i="30"/>
  <c r="J14" i="30"/>
  <c r="J15" i="30"/>
  <c r="J16" i="30"/>
  <c r="J17" i="30"/>
  <c r="J18" i="30"/>
  <c r="J2" i="30"/>
  <c r="J469" i="5"/>
  <c r="I469" i="5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0" i="5"/>
  <c r="J431" i="5"/>
  <c r="J432" i="5"/>
  <c r="J433" i="5"/>
  <c r="J434" i="5"/>
  <c r="J435" i="5"/>
  <c r="J436" i="5"/>
  <c r="J437" i="5"/>
  <c r="J438" i="5"/>
  <c r="J439" i="5"/>
  <c r="J440" i="5"/>
  <c r="J441" i="5"/>
  <c r="J442" i="5"/>
  <c r="J443" i="5"/>
  <c r="J445" i="5"/>
  <c r="J446" i="5"/>
  <c r="J447" i="5"/>
  <c r="J448" i="5"/>
  <c r="J449" i="5"/>
  <c r="J450" i="5"/>
  <c r="J451" i="5"/>
  <c r="J452" i="5"/>
  <c r="J453" i="5"/>
  <c r="J454" i="5"/>
  <c r="J455" i="5"/>
  <c r="J456" i="5"/>
  <c r="J457" i="5"/>
  <c r="J458" i="5"/>
  <c r="J459" i="5"/>
  <c r="J460" i="5"/>
  <c r="J461" i="5"/>
  <c r="J462" i="5"/>
  <c r="J463" i="5"/>
  <c r="J464" i="5"/>
  <c r="J465" i="5"/>
  <c r="J466" i="5"/>
  <c r="J467" i="5"/>
  <c r="J468" i="5"/>
  <c r="J2" i="5"/>
  <c r="J139" i="24" l="1"/>
  <c r="K24" i="9"/>
  <c r="I139" i="24" l="1"/>
  <c r="I192" i="23" l="1"/>
  <c r="I27" i="34" l="1"/>
  <c r="J22" i="21" l="1"/>
  <c r="J40" i="6"/>
  <c r="I32" i="18" l="1"/>
  <c r="I52" i="12" l="1"/>
  <c r="J3" i="13" l="1"/>
  <c r="J4" i="13"/>
  <c r="J5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2" i="13"/>
  <c r="M5" i="31"/>
  <c r="M6" i="31"/>
  <c r="M7" i="31"/>
  <c r="M8" i="31"/>
  <c r="M9" i="31"/>
  <c r="M10" i="31"/>
  <c r="M11" i="31"/>
  <c r="M12" i="31"/>
  <c r="M4" i="31"/>
  <c r="K2" i="6"/>
  <c r="K3" i="27" l="1"/>
  <c r="K4" i="27"/>
  <c r="K5" i="27"/>
  <c r="K6" i="27"/>
  <c r="K7" i="27"/>
  <c r="K8" i="27"/>
  <c r="K2" i="27"/>
  <c r="J41" i="15"/>
  <c r="K5" i="16"/>
  <c r="K4" i="16"/>
  <c r="K3" i="16"/>
  <c r="K2" i="16"/>
  <c r="K3" i="17"/>
  <c r="K4" i="17"/>
  <c r="K5" i="17"/>
  <c r="K6" i="17"/>
  <c r="K7" i="17"/>
  <c r="K8" i="17"/>
  <c r="K2" i="17"/>
  <c r="J42" i="15"/>
  <c r="J43" i="15"/>
  <c r="J44" i="15"/>
  <c r="J45" i="15"/>
  <c r="J46" i="15"/>
  <c r="J47" i="15"/>
  <c r="J48" i="15"/>
  <c r="J49" i="15"/>
  <c r="J50" i="15"/>
  <c r="J51" i="15"/>
  <c r="J52" i="15"/>
  <c r="J56" i="15"/>
  <c r="J57" i="15"/>
  <c r="J58" i="15"/>
  <c r="J3" i="14"/>
  <c r="J4" i="14"/>
  <c r="J5" i="14"/>
  <c r="J2" i="14"/>
  <c r="K2" i="10"/>
  <c r="K2" i="11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3" i="10"/>
  <c r="K2" i="8"/>
  <c r="L21" i="8"/>
  <c r="K4" i="8"/>
  <c r="K5" i="8"/>
  <c r="K6" i="8"/>
  <c r="K7" i="8"/>
  <c r="K8" i="8"/>
  <c r="K9" i="8"/>
  <c r="K10" i="8"/>
  <c r="K11" i="8"/>
  <c r="K12" i="8"/>
  <c r="K13" i="8"/>
  <c r="K14" i="8"/>
  <c r="K3" i="8"/>
  <c r="J9" i="17"/>
  <c r="K9" i="17" s="1"/>
  <c r="I80" i="20" l="1"/>
  <c r="J24" i="9"/>
  <c r="J60" i="15" l="1"/>
  <c r="J6" i="16"/>
  <c r="K6" i="16" s="1"/>
  <c r="L13" i="31"/>
  <c r="J33" i="9" l="1"/>
  <c r="J35" i="9" s="1"/>
  <c r="J25" i="8"/>
  <c r="J27" i="8" s="1"/>
  <c r="G24" i="30"/>
  <c r="J6" i="22" l="1"/>
  <c r="J9" i="27"/>
  <c r="K9" i="27" s="1"/>
  <c r="I6" i="14"/>
  <c r="J6" i="14" s="1"/>
  <c r="I51" i="13"/>
  <c r="J51" i="13" s="1"/>
  <c r="J42" i="10" l="1"/>
  <c r="K42" i="10" s="1"/>
  <c r="J15" i="8" l="1"/>
  <c r="K15" i="8" s="1"/>
  <c r="J6" i="1"/>
</calcChain>
</file>

<file path=xl/sharedStrings.xml><?xml version="1.0" encoding="utf-8"?>
<sst xmlns="http://schemas.openxmlformats.org/spreadsheetml/2006/main" count="6717" uniqueCount="1212">
  <si>
    <t xml:space="preserve">valor unitario </t>
  </si>
  <si>
    <t xml:space="preserve">Fecha </t>
  </si>
  <si>
    <t>Cantidad</t>
  </si>
  <si>
    <t xml:space="preserve">Bien </t>
  </si>
  <si>
    <t>Codigo</t>
  </si>
  <si>
    <t xml:space="preserve">Departamento Asignado </t>
  </si>
  <si>
    <t xml:space="preserve">codigos </t>
  </si>
  <si>
    <t>software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</si>
  <si>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</si>
  <si>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SECRETARÍA GENERAL DEL AYUNTAMIENTO</t>
  </si>
  <si>
    <t>SINDICATURA DEL AYUNTAMIENTO</t>
  </si>
  <si>
    <t>HACIENDA MUNICIPAL (TITULAR)</t>
  </si>
  <si>
    <t>OFICIALÍA MAYOR</t>
  </si>
  <si>
    <t>HACIENDA MUNICIPAL (DEPARTAMENTO DE INGRESOS)</t>
  </si>
  <si>
    <t>HACIENDA MUNICIPAL (DEPARTAMENTO DE EGRESOS)</t>
  </si>
  <si>
    <t>DIRECCIÓN DE SEGURIDAD PÚBLICA</t>
  </si>
  <si>
    <t>DIRECCIÓN DE OBRAS PÚBLICAS</t>
  </si>
  <si>
    <t>DEPARTAMENTO AGROPECUARIO</t>
  </si>
  <si>
    <t>DIRECCIÓN DE CATASTRO MUNICIPAL</t>
  </si>
  <si>
    <t>DIRECCIÓN DE REGLAMENTOS</t>
  </si>
  <si>
    <t>DIRECCIÓN DE PROMOCIÓN ECONÓMICA</t>
  </si>
  <si>
    <t>OFICIAL DEL REGISTRO CIVIL</t>
  </si>
  <si>
    <t>DIRECCIÓN DE SERVICIOS GENERALES</t>
  </si>
  <si>
    <t>DIRECCIÓN DE AGUA POTABLE</t>
  </si>
  <si>
    <t>DIRECCIÓN DE RAMO 20</t>
  </si>
  <si>
    <t>DIRECCIÓN DE RAMO 33</t>
  </si>
  <si>
    <t>DIRECCIÓN DE AGENDA DESDE LO LOCAL</t>
  </si>
  <si>
    <t>DEPARTAMENTO DE MAQUINARIA</t>
  </si>
  <si>
    <t>DEPARTAMENTO DE NÓMINA.</t>
  </si>
  <si>
    <t>DIRECCIÓN DE BIBLIOTECA PÚBLICA MUNICIPAL</t>
  </si>
  <si>
    <t>DIRECCIÓN DE LA CASA DE LA CULTURA</t>
  </si>
  <si>
    <t>DIRECCIÓN DEL MUSEO DEL MARIACHI.</t>
  </si>
  <si>
    <t>DEPARTAMENTO DE INFORMÁTICA</t>
  </si>
  <si>
    <t>DEPARTAMENTO DE RASTRO MUNICIPAL</t>
  </si>
  <si>
    <t>DIRECCIÓN DE ALUMBRADO PUBLICO</t>
  </si>
  <si>
    <t xml:space="preserve">DEPARTAMENTO DE RECEPCIÓN </t>
  </si>
  <si>
    <t>DIRECCIÓN DE COMUNICACIÓN SOCIAL</t>
  </si>
  <si>
    <t>DEPARTAMENTO DE TALLER DE SOLDADURA</t>
  </si>
  <si>
    <t>DELEGACIÓN DE AHUIJULLO</t>
  </si>
  <si>
    <t>DEPARTAMENTO DE UNIDAD DEPORTIVA</t>
  </si>
  <si>
    <t>DEPARTAMENTO DE CONSTRUCCIÓN</t>
  </si>
  <si>
    <t>DEPARTAMENTO DE PARAMÉDICO</t>
  </si>
  <si>
    <t>CONTRALORÍA MUNICIPAL</t>
  </si>
  <si>
    <t xml:space="preserve">DIRECCIÓN DE EDUCACIÓN, CULTURA  </t>
  </si>
  <si>
    <t>ISTITUTO DE LA JUVENTUD</t>
  </si>
  <si>
    <t>ISTITUTO DEL ADULDO MAYOR</t>
  </si>
  <si>
    <t xml:space="preserve"> PRESIDENTE MUNICIPAL</t>
  </si>
  <si>
    <t>DEPARTAMENTO DE SALO DE REGIDORES</t>
  </si>
  <si>
    <t>INSTITUTO DE LA MUJER</t>
  </si>
  <si>
    <t>computadora LG completa en estado regular</t>
  </si>
  <si>
    <t xml:space="preserve">charola porta papel 6 niveles </t>
  </si>
  <si>
    <t>telefono Inalambrico EXI 4560</t>
  </si>
  <si>
    <t>12/31/2014</t>
  </si>
  <si>
    <t>TELEFONO DC30599658 gris</t>
  </si>
  <si>
    <t>REFRIGERADOR  MABE 1025VMXSO</t>
  </si>
  <si>
    <t>MICROONDAS  SAMSUNG 71QNA021927</t>
  </si>
  <si>
    <t>Equipo de Seguridad BenQ</t>
  </si>
  <si>
    <t>TELEVISOR LG RP 15FD10</t>
  </si>
  <si>
    <t>ESCANER PARA HUELLAS DIGITALES</t>
  </si>
  <si>
    <t>ROUTER  cisco 2901</t>
  </si>
  <si>
    <t>TELLABSgris oscuro 11117084428</t>
  </si>
  <si>
    <t>ARCHIVERO CON 4 GAVETAS COLOR CAOBA </t>
  </si>
  <si>
    <t>ARCHIVERO DE MADERA CON 3 GAVETAS </t>
  </si>
  <si>
    <t>ARCHIVERO GRANDE 2 PUERTAS COLOR MADERA </t>
  </si>
  <si>
    <t>ARCHIVERO METÁLICO GRIS 4 COMPARTIMENTOS </t>
  </si>
  <si>
    <t>ARMARIO DE MADERA 2 PUERTAS 1.37X.94X.43 MTS</t>
  </si>
  <si>
    <t>ARMARIO DE MADERA 2 PUERTAS 1.48X.50X1.28 MTS.</t>
  </si>
  <si>
    <t>ARMARIO METÁLICO COLOR MADERA </t>
  </si>
  <si>
    <t>CILINDRO DE GAS </t>
  </si>
  <si>
    <t>ESCRITORIO DE AGLOMERADO COLOR CAFÉ 2 CAJONES </t>
  </si>
  <si>
    <t>ESTUFA SÚPER FLAMA BLANCA CON NEGRO </t>
  </si>
  <si>
    <t>EXTINTOR </t>
  </si>
  <si>
    <t>LOCKER COLOR GRIS CON 4 COMPARTIMIENTOS </t>
  </si>
  <si>
    <t>LOCKER CUADRADOS EN COLOR ROJO </t>
  </si>
  <si>
    <t>LOCKER COLOR GRIS CON 4 COMPARTIMENTOS 2.10X1.80</t>
  </si>
  <si>
    <t>SILLA DE ARAÑA GIRATORIA COLOR NEGRO </t>
  </si>
  <si>
    <t>LOCKER TIPO TAMBO COLOR VERDE CON 2 DIVISIONES </t>
  </si>
  <si>
    <t>MESA TUBULAR CHICA CUBIERTA DE FORMICA</t>
  </si>
  <si>
    <t>MESA TUBULAR PARA COMPUTADORA COLOR GRIS</t>
  </si>
  <si>
    <t>MOSTRADOR DE MADERA CON 2 CAJONES 1.20X.60 MTS.</t>
  </si>
  <si>
    <t>SILLA METÁLICA CON VINILO COLOR NEGRO </t>
  </si>
  <si>
    <t>SILLA SECRETARIAS BASE ARAÑA COLOR NEGRO</t>
  </si>
  <si>
    <t>SILLA TUBULAR ASIENTO Y RESPONDO COLOR NEGRO</t>
  </si>
  <si>
    <t>SILLA TUBULARES ASIENTO Y RESPALDO DE MADERA </t>
  </si>
  <si>
    <t>TABLÓN COLOR BLANCO 1.83X.76 MTS.</t>
  </si>
  <si>
    <t>TRIPIE PARA CAMARA</t>
  </si>
  <si>
    <t xml:space="preserve">Smith Wesson revolver </t>
  </si>
  <si>
    <t>Browning pistola</t>
  </si>
  <si>
    <t>Glock pistola</t>
  </si>
  <si>
    <t>Smith Wesson pistola</t>
  </si>
  <si>
    <t>Winchester escopeta</t>
  </si>
  <si>
    <t>Colt carabina</t>
  </si>
  <si>
    <t>Vector fusil</t>
  </si>
  <si>
    <t>Beretta pistola</t>
  </si>
  <si>
    <t>Beretta carabina</t>
  </si>
  <si>
    <t>ARMORSHIELD CHALECOS</t>
  </si>
  <si>
    <t>Radio Portatil  KENWOOD</t>
  </si>
  <si>
    <t>Radio Portatil MOTOROLA</t>
  </si>
  <si>
    <t>MOVIL KENWOOD</t>
  </si>
  <si>
    <t>MOVIL MOTOROLA</t>
  </si>
  <si>
    <t>BASE MOTOROLA</t>
  </si>
  <si>
    <t>BASE ICOM</t>
  </si>
  <si>
    <t>MOVIL EF JOHNSON</t>
  </si>
  <si>
    <t>IMPRESORA</t>
  </si>
  <si>
    <t xml:space="preserve">LANIX NEGRO MONITOR </t>
  </si>
  <si>
    <t>LANIX CPU NEGRO</t>
  </si>
  <si>
    <t xml:space="preserve">SAMSUNG IMPRENSORA </t>
  </si>
  <si>
    <t>LENOVO MONITOR NEGRO</t>
  </si>
  <si>
    <t>LENOVO CPU NEGRO</t>
  </si>
  <si>
    <t>SAMSUNG NEGRO</t>
  </si>
  <si>
    <t>BTC CPU</t>
  </si>
  <si>
    <t>IMPRESORA  HP</t>
  </si>
  <si>
    <t xml:space="preserve">MONITOR LG NEGRO </t>
  </si>
  <si>
    <t xml:space="preserve">CPU NEGRO </t>
  </si>
  <si>
    <t>TELEFONO PRESIDIAN</t>
  </si>
  <si>
    <t xml:space="preserve">NO BREACK POWERCOM </t>
  </si>
  <si>
    <t xml:space="preserve">VENTILADOR DE TECHO </t>
  </si>
  <si>
    <t xml:space="preserve">LECTOR DE HUELLAS DIGITAL </t>
  </si>
  <si>
    <t xml:space="preserve">RADIO PORTATIL MOTOROLA </t>
  </si>
  <si>
    <t>RADIO PORTATIL KENWOOD</t>
  </si>
  <si>
    <t xml:space="preserve">ESCRITORIO DE AGLOMERADO COLOR CAFÉ </t>
  </si>
  <si>
    <t xml:space="preserve">SILLA TUBULAR CON CUBIERTA DE VINILO </t>
  </si>
  <si>
    <t xml:space="preserve">ARCHIVERO DE MADERA CON 4 CAJONES </t>
  </si>
  <si>
    <t xml:space="preserve">SILLA SECRETARIAL </t>
  </si>
  <si>
    <t>ARCHIVERO METALICO COLOR GRIS 4 CAJONES</t>
  </si>
  <si>
    <t>ARCHIVERO DE AGLOMERADO, COLOR CAFÉ 4 CAJONES</t>
  </si>
  <si>
    <t>SILLA SECRETARIAL BASE ARAÑA, CON RODAJAS, COLOR AZUL CON NEGRO</t>
  </si>
  <si>
    <t>SILLA TUBULAR PARA OFICINA CON ASIENTOS Y RESPALDO DE TELA COLOR AZUL</t>
  </si>
  <si>
    <t>SILLA PARA OFICINA ASIENTO VINIPIEL COLOR VERDE CON  NEGRO</t>
  </si>
  <si>
    <t>SILLA PARA OFICINA ASIENTO DE TELA COLOR BEIGE CON CAFÉ</t>
  </si>
  <si>
    <t>MODULO PARA ACCESORIOS COLOR MOSTAZA</t>
  </si>
  <si>
    <t>MESA PARA COMPUTADORA, PRINTAFORM COLOR CAFÉ CLARO</t>
  </si>
  <si>
    <t>CAJONERO DE MADERA, COLOR BLANCO, DE 1.69 MTS X .71 MTS.</t>
  </si>
  <si>
    <t>CAJONERO ENSAMBLADO CON 4 CUBICULOS DE MADERA COLOR CAOBA</t>
  </si>
  <si>
    <t>ENTREPAÑO COLOR BLANCO/ MOSTAZA</t>
  </si>
  <si>
    <t>ESCRITORIO METALICO 4 CAJONES COLOR GRIS</t>
  </si>
  <si>
    <t>ESCRITORIO DE  AGLOMERADO, COLOR CAFÉ CON 2 CAJONES</t>
  </si>
  <si>
    <t>ESCRITORIO DE  AGLOMERADO, COLOR CAFÉ CON 1 CAJON</t>
  </si>
  <si>
    <t>PLANERO CHICO COLOR BEIGE</t>
  </si>
  <si>
    <t>PLANERO GRANDE COLOR BLANCO</t>
  </si>
  <si>
    <t>COMPUTADORA (VER ESPECIFICACIONES)</t>
  </si>
  <si>
    <t>ESTACION TOPOGRAFICA TOTAL SOKKIA, MOD - SET-061K, NS 152493</t>
  </si>
  <si>
    <t>IMAGEPROGRAF MARCA CANON, MOD IPF750, NS AABY6302 (PLOTER GDE)</t>
  </si>
  <si>
    <t>PLOTER HP, MODELO DENSIJET 110 PLUS, NS AABY6302</t>
  </si>
  <si>
    <t>TELEFONO PANASONIC MOD-KX-TS105LXW, COLOR GRIS NS 6FCKB293574</t>
  </si>
  <si>
    <t>TELEFONO PANASONIC MOD-KX-TS500LXW, COLOR BEIGE NS 6BCAC731114</t>
  </si>
  <si>
    <t>TELEFONO PANASONIC MOD-KX-TS500LXW, COLOR BEIGE NS 7JBAC127921</t>
  </si>
  <si>
    <t>GPS MAGELLAN, MOD-500LES, NS 018750083409</t>
  </si>
  <si>
    <t>REGULADOR PTI UPS, MOD-SS1200, NS 131270308381</t>
  </si>
  <si>
    <t>VENTILADOR SUPERLUXE, COLOR AZUL CON BLANCO</t>
  </si>
  <si>
    <t>MAQUINA DE SOLDAR "INFRA"  COLOR AZUL</t>
  </si>
  <si>
    <t>GUILLOTINA COLOR VERDE</t>
  </si>
  <si>
    <t>COMPRESOR "OSWAL" COLOR ROJO</t>
  </si>
  <si>
    <t>CORTADORA  "BOSH"</t>
  </si>
  <si>
    <t>ROLADORA (SIN MARCA APARENTE)</t>
  </si>
  <si>
    <t>PAR DE RAMPAS</t>
  </si>
  <si>
    <t>TECCLE</t>
  </si>
  <si>
    <t>BOQUILLA PARA SOPLETE LARGO "AGA"</t>
  </si>
  <si>
    <t>REMACHADORA  (SIN MARCA APARENTE)</t>
  </si>
  <si>
    <t>MARTILLO (SIN MARCA APARENTE)</t>
  </si>
  <si>
    <t>LIMAS 1/2 CAÑA (2 PZAS)</t>
  </si>
  <si>
    <t>PINZAS (SIN MARCA APARENTE) 2 PZAS.</t>
  </si>
  <si>
    <t>CEPILLO DE ACERO</t>
  </si>
  <si>
    <t>DESARMADOR PLANO GDE. ( SIN MARCA APARENTE)</t>
  </si>
  <si>
    <t>NIVEL CHICO</t>
  </si>
  <si>
    <t>JUEGO DE LIMPIA BOQUILLAS</t>
  </si>
  <si>
    <t>ENCENDEDORES DE CHISPA (2 PZAS)</t>
  </si>
  <si>
    <t>FLEXOMETROS (SIN MARCA APARENTE) 2 PZAS</t>
  </si>
  <si>
    <t>COMPAS</t>
  </si>
  <si>
    <t>JUEGO DE BROCAS PARA FIERRO (VARIAS MEDIDAS  1/8, 3/16, 5/16, 1/4, 3/8, 9/16, Y 3/4)</t>
  </si>
  <si>
    <t>PULIDORA CHICA  "DE WAL"</t>
  </si>
  <si>
    <t>JUEGO DE LLAVES ESPAÑOLAS Y ESTRIAS "TRUPPER"</t>
  </si>
  <si>
    <t>JUEGO DE DADOS  "TRUPPER"</t>
  </si>
  <si>
    <t>POLIPASTO GARRUCHA  " SURTECK"  CON CADENA</t>
  </si>
  <si>
    <t>ESMERIL 3/4 HP TRUPPER</t>
  </si>
  <si>
    <t>MARRO DE 12 LBS.</t>
  </si>
  <si>
    <t>ACEITERA</t>
  </si>
  <si>
    <t>TALADRO TRUPPER 1/2</t>
  </si>
  <si>
    <t>PISTOLA PARA PINTAR TRUPPER 1 LT.</t>
  </si>
  <si>
    <t>MAQUINA PORTATIL DE SOLDAR STANLEY</t>
  </si>
  <si>
    <t>EQUIPO DE CORTE</t>
  </si>
  <si>
    <t>MESAS BLANCAS</t>
  </si>
  <si>
    <t xml:space="preserve">VENTILADOR LASKO GRIS </t>
  </si>
  <si>
    <t xml:space="preserve">ALCOHOLIMETRO DIGITAL PREMIUM ACOSTAN </t>
  </si>
  <si>
    <t>ESCRITORIO DE AGLOMERADO COLOR CAFÉ, 2 CAJONES CORREDIZOS Y DOS PUERTAS</t>
  </si>
  <si>
    <t>ESCRITORIO METALICO, COLOR VERDE OSCURO, C/3 CAJONES CORREDIZOS</t>
  </si>
  <si>
    <t>SILLA TUBULAR, CON ASIENTOS DE VINIL EN COLOR NEGRO</t>
  </si>
  <si>
    <t>MUEBLE TUBULAR PARA COMPUTADORA BLANCO.</t>
  </si>
  <si>
    <t>SILLA SECRETARIAL BASE DE ARAÑA COLOR AZUL</t>
  </si>
  <si>
    <t xml:space="preserve">REGULADOR MICRO STAR NEGRO </t>
  </si>
  <si>
    <t>CAMARA FOTOGRAFICA SONY</t>
  </si>
  <si>
    <t xml:space="preserve"> PROMOCION ECONOMICA</t>
  </si>
  <si>
    <t>ESCRITORIO PARA COMPUTADORA CON CAJON GRIS CON NEGRO MEDIDAS 1,06 X ,76 MTS.</t>
  </si>
  <si>
    <t>MONITOR SAMSUNG BEIGE 753V</t>
  </si>
  <si>
    <t>CPU BEIGE</t>
  </si>
  <si>
    <t>DISCO DEL PROGRAMA PRN S/650 MB/74M</t>
  </si>
  <si>
    <t>CATASTRO MUNICIPAL</t>
  </si>
  <si>
    <t>CINTA DE FIBRA DE VIDRIO PARA MEDIR DE 50 MTS.  MARCA TRUPER NARANJA</t>
  </si>
  <si>
    <t>CINTA PARA MEDIR DE 7.50 MTS. MOD. 4033 TRAKA AMARILLO CON NEGRO</t>
  </si>
  <si>
    <t>DETECTOR DE BILLETES  MOD.-CDM.LD20, COLOR NEGRO</t>
  </si>
  <si>
    <t xml:space="preserve">SWITCH FAST ETHERNET DE 5 PUERTOS </t>
  </si>
  <si>
    <t>TALADRO ELECTRICO MARCA BOSCH MOD-3/8 MAGNUM, 5 VELOCIDADES</t>
  </si>
  <si>
    <t>ANAQUEL METALICOS CON 5 ENTREOPAÑOS COLOR AZUL</t>
  </si>
  <si>
    <t>ANAQUELES METALICOS CON 5 ENTREPAÑOS COLOR GRIS.</t>
  </si>
  <si>
    <t>ARCHIVERO DE MADERA COLOR CAFÉ CON 4 CAJONES</t>
  </si>
  <si>
    <t>ARCHIVERO METALICO CON 4 CAJONES COLOR GRIS</t>
  </si>
  <si>
    <t>ARCHIVERO METALICO CON 3 CAJONES COLOR GRIS</t>
  </si>
  <si>
    <t>ESCRITORIO DE MADERA COLOR CAFÉ CON 2 CAJONES</t>
  </si>
  <si>
    <t>ESCRITORIO METALICO EN COLOR GRIS CON 6 CAJONES</t>
  </si>
  <si>
    <t xml:space="preserve">MESA CON ENTREPAÑOS DE MADERA COLOR AMARILLO </t>
  </si>
  <si>
    <t>MESA  DE MADERA COLOR AMARILLO</t>
  </si>
  <si>
    <t>MESA METALICA DE SERVICIO COLOR GRIS CON LLANTAS</t>
  </si>
  <si>
    <t>MESA PARA COMPUTADORA EN MADERA COLOR CAFÉ</t>
  </si>
  <si>
    <t>SILLA TUBULAR CON ASIENTO EN COLOR NEGRO</t>
  </si>
  <si>
    <t>SILLON GERENCIAL CON BASE DE ARAÑA Y PISTON COLOR NEGRO</t>
  </si>
  <si>
    <t xml:space="preserve">CUADRO CON PLANO DE TECALITLAN, EN MADERA DE COLOR CAFÉ </t>
  </si>
  <si>
    <t>CUADRO CON PLANO DE TECALITLAN, EN MADERA DE COLOR MIEL</t>
  </si>
  <si>
    <t>CUADRO CON PLANO DE TECALITLAN,  EN ALUMINIO DE 1X1 MTS.</t>
  </si>
  <si>
    <t>TELEFONO SIMENS MOD. 3005MEX S/53005445790</t>
  </si>
  <si>
    <t>MAQUINA DE ESCRIBIR "OLYMPIA" MOD. M 85684743 BCO/NEGRO</t>
  </si>
  <si>
    <t>MAQUINA DE ESCRIBIR "OLYMPIA" MOD. M 85442172 BCO/NEGRO</t>
  </si>
  <si>
    <t>SUMADORA ROYAL, MOD-CA110, COLOR BEIGE/NEGRO</t>
  </si>
  <si>
    <t>SUMADORA ROYAL, MOD-PRINT24, COLOR BEIGE/NEGRO</t>
  </si>
  <si>
    <t>SUMADDORA SHARP, MOD-EL-1801V,COLOR BEIGE/NEGRO</t>
  </si>
  <si>
    <t>PIEZA DE ABANICO INDUSTRIAL (VENTILADOR)</t>
  </si>
  <si>
    <t>VENTILADOR MARCA "MAN" DE 3 VELOCIDADES, COLOR BLANCO</t>
  </si>
  <si>
    <t>REGULADOR MARCA "CENTRA" EN COLOR BEIGE</t>
  </si>
  <si>
    <t>SOFTWARE DE COMPRESION DE IMAGEN TIFF MAXIMAGE,MOD-MAXISCAN LT</t>
  </si>
  <si>
    <t>CPU HP</t>
  </si>
  <si>
    <t>MONITOR HO DE 19" TFT LCD 1280X1024 6HZ 24 BIT</t>
  </si>
  <si>
    <t>IMPRESORA LASER  SAMSUNNG RES 1200X1200PPP, MEMORIA 16MB</t>
  </si>
  <si>
    <t>IMPRESORA MATIZ DE PUNTOS  EPSON</t>
  </si>
  <si>
    <t>ESCANER DE MEDIA VELOCIDAD RESOLUCIÓN OPTICA HP</t>
  </si>
  <si>
    <t>NO BREACK TRIP LITE</t>
  </si>
  <si>
    <t>DISTACIONOMETRO LASER LEICA</t>
  </si>
  <si>
    <t>CPU, PROCE3SADOR INTEL CORE WORKSATTION HP</t>
  </si>
  <si>
    <t>MONITOR PLANO LCD 20" TFT RESOLUCION 1680 X 1050 HP</t>
  </si>
  <si>
    <t>MONITOR PLANO LCD 20" TFT RESOLUCION 1680 X 1051 HP</t>
  </si>
  <si>
    <t xml:space="preserve">NO BREACK TRIP LITE </t>
  </si>
  <si>
    <t>CAMARA FOTOGRAFICA/DIGITAL CANNON</t>
  </si>
  <si>
    <t>GPS, METRICO MAGELLAN</t>
  </si>
  <si>
    <t>SWITCH ELECTRICO DE 8 PUERTOS ENCORE</t>
  </si>
  <si>
    <t>IMPRESORA DOBLE CARTA HO</t>
  </si>
  <si>
    <t>MONITOR LCD DIGITAL 17" HP</t>
  </si>
  <si>
    <t xml:space="preserve">IMPRESORA MATIZ DE PUNTOS EPSON </t>
  </si>
  <si>
    <t xml:space="preserve">Antena para radio base </t>
  </si>
  <si>
    <t>Cisterna PIPA de 2000 litros metálica color negro</t>
  </si>
  <si>
    <t>Computadora ensamblada con: Monitor LG blanco s/101mx18016</t>
  </si>
  <si>
    <t>Cortadora de disco STIHLL Ts400 s/00009673702FD</t>
  </si>
  <si>
    <t xml:space="preserve">Escritorio Metalico color gris con café </t>
  </si>
  <si>
    <t>Escritorio aglomerado color café con 2 cajones</t>
  </si>
  <si>
    <t>Escritorio kapse 8004</t>
  </si>
  <si>
    <t>Impresora HP laserjet 6P</t>
  </si>
  <si>
    <t>Motobomba agrícola marca honda modelo WB20</t>
  </si>
  <si>
    <t>Motobomba de 2HP</t>
  </si>
  <si>
    <t>Motosierra HUZQVARNA142 C color naranja</t>
  </si>
  <si>
    <t>Motosierra HUZQVARNA 28 color naranja modelo 9670625021300988</t>
  </si>
  <si>
    <t>Plano mpio de Tecalitlán de 1.80 x 1.20</t>
  </si>
  <si>
    <t>Porta Power color naranja modelo PPM10</t>
  </si>
  <si>
    <t>Radio Base KENWOOD modelo 7620 S/30300020</t>
  </si>
  <si>
    <t>Radio Base KENWOOD  modelo TK762HG20700545</t>
  </si>
  <si>
    <t>Radio Portátil KENWOOD  modelo TK-272G21201359</t>
  </si>
  <si>
    <t>Tanque de Gas CYTSA para carburación 344055</t>
  </si>
  <si>
    <t>Tinaco Cubico de 1,100 litros color blanco</t>
  </si>
  <si>
    <t>Tinaco 1,100 litros ROTOPLAS 7501747601626</t>
  </si>
  <si>
    <t>Tinaco de 450 litros modelo 501747601026</t>
  </si>
  <si>
    <t>Silla Secretarial</t>
  </si>
  <si>
    <t xml:space="preserve">Tanque de Oxígeno medicinal de 680L </t>
  </si>
  <si>
    <t xml:space="preserve">Tanque de Oxígeno medicinal de 425L </t>
  </si>
  <si>
    <t>Regulador para tanque de oxígeno</t>
  </si>
  <si>
    <t xml:space="preserve"> Radios portátiles ICOM</t>
  </si>
  <si>
    <t xml:space="preserve"> cascos  amarillos Bullard con visera</t>
  </si>
  <si>
    <t>PROTECCION CIVIL</t>
  </si>
  <si>
    <t>MAQUINA DE ESCRIBIR</t>
  </si>
  <si>
    <t>S/D</t>
  </si>
  <si>
    <t>NO BREAK</t>
  </si>
  <si>
    <t>COMPUTADORA</t>
  </si>
  <si>
    <t>COMPUTADORA ARMADA</t>
  </si>
  <si>
    <t>MAQUINA DE ESCRIBIR UNDERWOOD</t>
  </si>
  <si>
    <t>MAQUINA DE ESCRIBIR OLIMPÍA</t>
  </si>
  <si>
    <t>VENTILADOR MAN BEIGE</t>
  </si>
  <si>
    <t>SUMADORA CANON</t>
  </si>
  <si>
    <t>CHECADORA DE BILLETES CDN</t>
  </si>
  <si>
    <t>TELEFONO INTELBRAS</t>
  </si>
  <si>
    <t>REGULADOR COMPLET</t>
  </si>
  <si>
    <t>GEOFONO GUTTERMAN AQUASCOPE</t>
  </si>
  <si>
    <t>TELEFONO INTELBRAS TC-500</t>
  </si>
  <si>
    <t>NO BREAK COMPLET</t>
  </si>
  <si>
    <t>IMPRESORA EPSON</t>
  </si>
  <si>
    <t>COMPUTADORA ASUS</t>
  </si>
  <si>
    <t>AGUA POTABLE</t>
  </si>
  <si>
    <t>ESCRITORIO METALICO STEEL SE COLOR GRIS DE 1.50X.77 MTS, 4 CAJONES Y PUERTA LATERAL</t>
  </si>
  <si>
    <t>ESCRITORIO METALICO COLOR GRIS DE 3 CAJONES CON MEDIDAS DE 1.13X.76MTS</t>
  </si>
  <si>
    <t>ESCRITORIO DE AGLOMERADO COLOR CAFÉ CON 2 CAJONES DE 1.41X.76MTS</t>
  </si>
  <si>
    <t>MESA METÁLICA CON RUEDAS, COLOR GRIS DE .69X.32 MTS</t>
  </si>
  <si>
    <t>MESA METÁLICA CON 3 ENTREPAÑOS, COLOR GRIS DE .58X.54 MTS</t>
  </si>
  <si>
    <t>MESA METALICA CON ENTREPAÑO COLOR GRIS  DE 60X60</t>
  </si>
  <si>
    <t>TARJETERO METALICO CON 16 CHAROLAS, COLOR VERDE</t>
  </si>
  <si>
    <t>ARCHIVERO DE AGLOMERADO CON 2 CAJONES, COLOR CAFÉ</t>
  </si>
  <si>
    <t>ARCHIVERO METÁLICO CON 4 GAVETAS, COLOR GRIS</t>
  </si>
  <si>
    <t>ANAQUEL METÁLICO CON 2 PUERTAS Y 4 PESTAÑAS, COLOR GRIS</t>
  </si>
  <si>
    <t>PORTAGARRAFON SENCILLO DE ACERO</t>
  </si>
  <si>
    <t>ESCRITORIO BLANCO CON GRIS EN AGLOMERADO PARA COMPUTADORA</t>
  </si>
  <si>
    <t>RAMO 33</t>
  </si>
  <si>
    <t xml:space="preserve">ESCRITORIO DE METAL COLOR CAFÉ MEDIDAS: 1.00 X .55 </t>
  </si>
  <si>
    <t>CREDENCIA (ARCHIVERO DE METAL) COLOR BEIGE CON CUBIERTA DE FORMICA</t>
  </si>
  <si>
    <t>PINTARRON BLANCO MEDIDAS .90 X .60 MTS. SIN MARCA APARENTE</t>
  </si>
  <si>
    <t>REGULADOR MICRO SMAR COLOR NEGRO</t>
  </si>
  <si>
    <t>LG W1542SI MONITOR NEGRA</t>
  </si>
  <si>
    <t>VTC CPU</t>
  </si>
  <si>
    <t>ESCRITORIO (MUEBLE PARA COMPUTADORA, CON ENTREPAÑOS Y LLANTAS, COLOR BLANCO, MEDIDAS 1.37X61 CMS</t>
  </si>
  <si>
    <t>ESCRITORIO (MUEBLE PARA COMPUTADORA, CON ENTREPAÑOS Y LLANTAS, COLOR BLANCO, MEDIDAS 60X60 CMS</t>
  </si>
  <si>
    <t>ARCHIVERO COLOR. GRIS/NEGRO CARACTERISTICAS DOS CAJONES</t>
  </si>
  <si>
    <t>CREDENCIA ( ARCHIVERO DE MADERO) COLOR. AMARILLA MEDIDAS 1.81 X.46MTS CARACTERISTICAS TRES DEPARTAMENTOS DE PUERTRAS PARA ARCHIVAR Y DOS CAJONES</t>
  </si>
  <si>
    <t>MESA DE FIERRO COLOR GRIS CON CUBIERTA DE MADERA</t>
  </si>
  <si>
    <t>RAMO 20</t>
  </si>
  <si>
    <t>BTC MONITOR 822AW</t>
  </si>
  <si>
    <t>CALCULADORA ELECTRONICA  SHARP</t>
  </si>
  <si>
    <t>REGULADOR MACRO STAR</t>
  </si>
  <si>
    <t>PISTOLA PARA SACRIFICAR GANADO: MARCA "CASH" ESPECIAL, N° DE SERIE:3GRSNCK</t>
  </si>
  <si>
    <t>SIERRA ELECTRICA PARA DESMEBRAR GANADO</t>
  </si>
  <si>
    <t>ATURDIDOR ELECTRICO MARCA "LOZADA"</t>
  </si>
  <si>
    <t>BOMBA MONOFASICA "SIEMENS) S/LRF3-252YL69</t>
  </si>
  <si>
    <t>MESA PARA VISERAS DE ACERO INOXIDABLE</t>
  </si>
  <si>
    <t>HIDROLAVADORA MARCA EVANS</t>
  </si>
  <si>
    <t>TANQUE PARA MENUDO (VASIJA)</t>
  </si>
  <si>
    <t>BIODIGESTOR</t>
  </si>
  <si>
    <t>ESCRITORIO DE AGLOMERADO NEGRO Y ROJO CON DOS CAJONES</t>
  </si>
  <si>
    <t>TELEFONO DIGITAL</t>
  </si>
  <si>
    <t>SILLON CON DESCANSA BRAZOS BASE DE ARAÑA</t>
  </si>
  <si>
    <t>SILLA TUBULAR COLOR NEGRO</t>
  </si>
  <si>
    <t>ARCHIVERO DE FORMICA CON 4 CAJONES GRIS CON NEGRO</t>
  </si>
  <si>
    <t>MAQUINA DE ESCRIBIR ELECTRICA IBM200</t>
  </si>
  <si>
    <t>SINDICO MUNICIPAL</t>
  </si>
  <si>
    <t>MONITOR TSS NEGRO 20"</t>
  </si>
  <si>
    <t>NOMINA</t>
  </si>
  <si>
    <t xml:space="preserve">Computadora Armada, con Gabinete marca KEMEX, modelo CDM-3D22  Se adjunta hoja con las especificaciones internas de la computadora. </t>
  </si>
  <si>
    <t>MONITOR GEM NEGRO</t>
  </si>
  <si>
    <t>BOCINAS HAIER NEGRO</t>
  </si>
  <si>
    <t>RATON Y TECLADO LOGITECH</t>
  </si>
  <si>
    <t xml:space="preserve">ARCHIVERO, COLOR GRIS, PUERTAS DE CRISTAL DOS ENTREPAÑOS Y CUBIERTA DE PLASTICO COLOR CAFE </t>
  </si>
  <si>
    <t xml:space="preserve">MUEBLE AGLOMERADO PARA COMPUTADORA , COLOR CAFÉ (MADERA) </t>
  </si>
  <si>
    <t xml:space="preserve">SILLAS TUBULARES COLOR NEGRO </t>
  </si>
  <si>
    <t>Telefono Panasonic, Modelo KY-TS5LX-W, Color Blanco</t>
  </si>
  <si>
    <t xml:space="preserve">Telefono Intelbras, Modelo TC 500, Color Negro </t>
  </si>
  <si>
    <t>Modem Inalambrico Infinitum, No de Serie 1341ls6dpms5</t>
  </si>
  <si>
    <t>Televisor de 20´ Marca SONY, Color Gris con control remoto</t>
  </si>
  <si>
    <t>Microfono con base de pedestal</t>
  </si>
  <si>
    <t>Monitor para Circuito Cerrado de 14" Blanco y Negro</t>
  </si>
  <si>
    <t>DVD Modelo VI Marca Blu:Sens con su control remoto</t>
  </si>
  <si>
    <t>Equipo de sonido montado sobre diablito que contiene: 1 Consola de 12 canales marca Peavey, 1 Reproductor de cassette Marca TEAC, 1 Regulador Marca Stratos 2400L</t>
  </si>
  <si>
    <t>Proyector Marca Infocus con su Control remoto</t>
  </si>
  <si>
    <t>Camara de Video a Color Marca Comnes</t>
  </si>
  <si>
    <t>MUSEO SILVESTRE VARGAS</t>
  </si>
  <si>
    <t>OFICINA DEL PRESIDENTE MUNICIPAL</t>
  </si>
  <si>
    <t xml:space="preserve">TELEFONO SAMSUNG </t>
  </si>
  <si>
    <t>FRIGOBAR SUPERMATIC</t>
  </si>
  <si>
    <t xml:space="preserve">TELEVISOR 42" LG </t>
  </si>
  <si>
    <t>MESAS DE PING PONG CON 6 PALETA DE PING PONG</t>
  </si>
  <si>
    <t>INSTITUTO DE LA JUVENTUD</t>
  </si>
  <si>
    <t>MESA DE FUTBOLITOS</t>
  </si>
  <si>
    <t>MUEBLE RECTANGULAR  COLOR GRIS</t>
  </si>
  <si>
    <t>MUEBLE RECTANGULAR  GRIS CON 4 CAJONES</t>
  </si>
  <si>
    <t>MESA PARA EQUIPO DE COMPUTO COLOR CAFÉ CON BASE NEGRA Y   LLANTAS.</t>
  </si>
  <si>
    <t>MESA RECTANGULARES COLOR CAFÉ CON BASE NEGRA</t>
  </si>
  <si>
    <t>MESA CUADRADA BLANCA CON BASE NEGRA</t>
  </si>
  <si>
    <t>ARCHIVERO  COLOR CAFÉ 3 CAJONES</t>
  </si>
  <si>
    <t>LIBRERO CAFÉ 4 DIVISIONES</t>
  </si>
  <si>
    <t>SILLAS TUBULARES COLOR AZUL, BASE NEGRA</t>
  </si>
  <si>
    <t xml:space="preserve">PINTARRON </t>
  </si>
  <si>
    <t>PIZARRON CORCHO</t>
  </si>
  <si>
    <t>ESCRITORIO CAFÉ 2 CAJONES</t>
  </si>
  <si>
    <t>Teléfono con Identificador de llamadas</t>
  </si>
  <si>
    <t>Radio UHF con antena (440-490 MHz)</t>
  </si>
  <si>
    <t>Cargador para Radio Hytera</t>
  </si>
  <si>
    <t>Adaptador de CA a CD</t>
  </si>
  <si>
    <t>Bateria para radio Hytera</t>
  </si>
  <si>
    <t>KIT AMPLIFICADOR DE SEÑAL DE CELULAR GSM</t>
  </si>
  <si>
    <t>Multimetro Digital con puntas, medidor de ganancia y probador de temperatura</t>
  </si>
  <si>
    <t>Capturadora de video USB</t>
  </si>
  <si>
    <t xml:space="preserve">Regulador TED NET NEGRO </t>
  </si>
  <si>
    <t>Aspiradora KOBLENZ RT3</t>
  </si>
  <si>
    <t>Aire Acondicionado Tipo Ventana LG</t>
  </si>
  <si>
    <t>Gillotina SWINGLINE</t>
  </si>
  <si>
    <t>Monitor LCD SAMSUNG</t>
  </si>
  <si>
    <t>Laptop, SAMSUNG NEGRA</t>
  </si>
  <si>
    <t>Enmicadora FELLOWES</t>
  </si>
  <si>
    <t>Adaptador de CA a CD HYTERA NEGRO</t>
  </si>
  <si>
    <t>Radio UHF con antena (440-490 MHz) HYTERA</t>
  </si>
  <si>
    <t>Adaptador de CA a CD HYTERA</t>
  </si>
  <si>
    <t>Monitor LCD TFT 17" BTC</t>
  </si>
  <si>
    <t>Switch de 8 Puertos ENCORE</t>
  </si>
  <si>
    <t>Antena Wifi 150Mpbs SIGNALKING</t>
  </si>
  <si>
    <t>Switch de 48 Puertos DELL</t>
  </si>
  <si>
    <t xml:space="preserve">Mesas tubulares con cubierta de madera de 1.20 X .60 mts </t>
  </si>
  <si>
    <t>Silla tubular color negro</t>
  </si>
  <si>
    <t>Silla con patas de araña con ruedas color negra</t>
  </si>
  <si>
    <t>Computadora Armada, con Gabinete marca Pixxo</t>
  </si>
  <si>
    <t>COMPUTO E INFORMATICA</t>
  </si>
  <si>
    <t xml:space="preserve">monitor lanix negro </t>
  </si>
  <si>
    <t>CPU negro lanix</t>
  </si>
  <si>
    <t xml:space="preserve">Aoc negro </t>
  </si>
  <si>
    <t>Realtek negro</t>
  </si>
  <si>
    <t>LG negro</t>
  </si>
  <si>
    <t>vorago NEGRO</t>
  </si>
  <si>
    <t>REGISTRO CIVIL</t>
  </si>
  <si>
    <t xml:space="preserve">ventilador de techo </t>
  </si>
  <si>
    <t>cuadro de divisiones de municipio con marco</t>
  </si>
  <si>
    <t>regulador cdp</t>
  </si>
  <si>
    <t>no break 425 VA</t>
  </si>
  <si>
    <t xml:space="preserve"> ESCALERA CON 2 ESCALONES MARCA "CUPRUM" COLOR ALMENDARA MOD. 560-36</t>
  </si>
  <si>
    <t>ESCALERA CON 2 ESCALONES Y CHAROLA MARCA "CUPRUM", ALUMINIO CON PLASTICO ROJO, MOD. 708-03N</t>
  </si>
  <si>
    <t>MESA DE MADERA MULTIUSOS COLOR CAFÉ CON RUEDAS</t>
  </si>
  <si>
    <t>MAQUINA DE ESCRIBIR LEXMARK, MACHINE TYPE 6784-002, COLOR BLANCA</t>
  </si>
  <si>
    <t xml:space="preserve"> MAQUINA DE ESCRIBIR IBM BY LEXMARK, Wheelwriter 1500, COLOR BLANCO.</t>
  </si>
  <si>
    <t xml:space="preserve"> ESCRITORIO METALICO COLOR GRIS, DE 8 CAJONES DE 1.50x0.70 MTS.</t>
  </si>
  <si>
    <t xml:space="preserve">MUEBLE TUBULAR COLOR BLANCO CON GRIS PARA COMPUTADORA </t>
  </si>
  <si>
    <t xml:space="preserve"> ESCRITORIO METALICO COLOR GRIS, DE 3 CAJONES DE 1.10x0.69 MTS.</t>
  </si>
  <si>
    <t>FOTOCOPIADORA "TOSHIBA ESTUDIO 28, NUMERO DE SERIE CSL2233304</t>
  </si>
  <si>
    <t>ESCRITORIO METALICO GRIS CON 6 CAJONES DE 1.53X0.87 MTS.</t>
  </si>
  <si>
    <t>PIZARRON DE CORCHO PARA NOTAS CON BORDO DE ALUMINIO</t>
  </si>
  <si>
    <t>ANAQUELES METALICOS DE ENTREPAÑOS DE MADERA CON 6 ESTANTES.</t>
  </si>
  <si>
    <t>MESA DE MADERA COLOR BLANCO</t>
  </si>
  <si>
    <t>SILLA CANTINERA BASE Y RESPALDO TUBULAR COLOR CAFÉ Y ASIENTO TAPIZADO EN TELA COLOR CAFÉ.</t>
  </si>
  <si>
    <t>ORGANIZADOR DE DOCUMENTOS COLOR NEGRO</t>
  </si>
  <si>
    <t>SILLA COLOR NEGRA PATAS DE ARAÑA</t>
  </si>
  <si>
    <t xml:space="preserve">ANAQUELES CON 5 CHAROLAS </t>
  </si>
  <si>
    <t xml:space="preserve">ANAQUEL CON 5 ENTREPAÑOS </t>
  </si>
  <si>
    <t>TALADRO TRUPER</t>
  </si>
  <si>
    <t>ESCALERA DE TIJERA DE 2.5 METROS</t>
  </si>
  <si>
    <t>ESCALERA DE EXTENSIONES 8.5 METROS DE ALUMINIO</t>
  </si>
  <si>
    <t>CONTRALOR PUBLICO MUNICIPAL</t>
  </si>
  <si>
    <t xml:space="preserve">LAP TOP SAMSUNG NEGRA </t>
  </si>
  <si>
    <t xml:space="preserve">ESCRITORIO DE FORMAICA COLOR CAFÉ CON DOS CAJONES </t>
  </si>
  <si>
    <t xml:space="preserve">SILLA SECRETARIA BASE ARAÑA COLOR NEGRO </t>
  </si>
  <si>
    <t xml:space="preserve">DIRECCION DE REGLAMENTO </t>
  </si>
  <si>
    <t>SEGURIDAD PUBLICA</t>
  </si>
  <si>
    <t xml:space="preserve">OFICIALIA MAYOR </t>
  </si>
  <si>
    <t xml:space="preserve">OBRAS PUBLICAS </t>
  </si>
  <si>
    <t xml:space="preserve">JUEZ MUNICIPAL </t>
  </si>
  <si>
    <t xml:space="preserve">TELEFONO ALAMBRICO INTELBRAS </t>
  </si>
  <si>
    <t>REGULADOR DE VOLTAJE COP</t>
  </si>
  <si>
    <t>MONITOR NEGRO 14"</t>
  </si>
  <si>
    <t xml:space="preserve">CPU NEGRO ARMADO </t>
  </si>
  <si>
    <t xml:space="preserve">PINTURA AL OLEO </t>
  </si>
  <si>
    <t xml:space="preserve">SALA DE REGIDORES </t>
  </si>
  <si>
    <t xml:space="preserve">ARCHIVERO METALICO EN COLOR GRIS CON 4 GAVETAS </t>
  </si>
  <si>
    <t xml:space="preserve">ARCHIVERO TIPO CHAROLA PORTAPAPELES CON 3 NIVLEES DE PLASTICO </t>
  </si>
  <si>
    <t>ESCRITORIO GRIS METALICO CON CUBIERTAS DE FORMAICA</t>
  </si>
  <si>
    <t xml:space="preserve">MESA PARA JUNTAS DE MADERA </t>
  </si>
  <si>
    <t xml:space="preserve">SILLA TUBULAR CON ASIENTO DE VINIL COLOR NEGRO </t>
  </si>
  <si>
    <t xml:space="preserve">SILLON VISITANTE MARCA ELEGANZA PIEL NEGRO BASE TRINEO </t>
  </si>
  <si>
    <t>VITRINA PARA RESGUARDO DE BANDERA</t>
  </si>
  <si>
    <t xml:space="preserve">ARCHIVERO METALICO COLOR GRIS CON 4 CAJONES </t>
  </si>
  <si>
    <t xml:space="preserve">MESA DE PLASTICO COLOR BLANCO </t>
  </si>
  <si>
    <t xml:space="preserve">SILLA METALICA COLOR GRIS </t>
  </si>
  <si>
    <t xml:space="preserve">SILLA TUBULAR ASIENTO DE VINIL COLOR CAFÉ </t>
  </si>
  <si>
    <t>ENGRAPADORA NEGRA MAE</t>
  </si>
  <si>
    <t>PIPA METALICA P/AGUA CAP DE 1000 LTS</t>
  </si>
  <si>
    <t xml:space="preserve">SERVICIOS GENERALES </t>
  </si>
  <si>
    <t xml:space="preserve">SUSPENSOR DE PICOS (MULTICONTACTOS) 6 ENTRADAS </t>
  </si>
  <si>
    <t>GUILLOTINA SOSTON</t>
  </si>
  <si>
    <t xml:space="preserve">VENTILADOR CYCLONE </t>
  </si>
  <si>
    <t xml:space="preserve">TELEFONO INALAMBRICO </t>
  </si>
  <si>
    <t xml:space="preserve">CALCULADORA ELECTRICA </t>
  </si>
  <si>
    <t xml:space="preserve">TELEFONO ALAMBRICO </t>
  </si>
  <si>
    <t xml:space="preserve">RETROPROYECTOR ACETATOS </t>
  </si>
  <si>
    <t xml:space="preserve">CPU EMACHINES </t>
  </si>
  <si>
    <t xml:space="preserve"> MONITOR LCD DE 19"</t>
  </si>
  <si>
    <t xml:space="preserve">CPU </t>
  </si>
  <si>
    <t xml:space="preserve">MONITOR LCD SOYO </t>
  </si>
  <si>
    <t xml:space="preserve">FOMENTO AGROPECUARIO </t>
  </si>
  <si>
    <t>ESCRITORIO SECRETARIAL 4 CAJONES 1.2*70</t>
  </si>
  <si>
    <t xml:space="preserve">ESCRITORIO MADERA DE PINO 2 DEPARTAMENTOS </t>
  </si>
  <si>
    <t xml:space="preserve">ESCRITORIO MADERA SIN COMPARTIMIENTOS </t>
  </si>
  <si>
    <t xml:space="preserve">SILLA EJECUTIVA COLOR NEGRO </t>
  </si>
  <si>
    <t xml:space="preserve">SILLA SECRETARIAL BASE ARAÑA DE RODAJA </t>
  </si>
  <si>
    <t xml:space="preserve">SILLA TUBULAR ASIENTO DE VINIRL CAFÉ </t>
  </si>
  <si>
    <t xml:space="preserve">MONITOR SAMSUNG NEGRO </t>
  </si>
  <si>
    <t xml:space="preserve">CPU ARMADO </t>
  </si>
  <si>
    <t xml:space="preserve">TELEFONO PANASONIC </t>
  </si>
  <si>
    <t>TELEFONO TELECRAF</t>
  </si>
  <si>
    <t>IMPRESORA LASER JET</t>
  </si>
  <si>
    <t>EQUIPO DE AIRE ACONDICIONADO</t>
  </si>
  <si>
    <t xml:space="preserve">ARCHIVERO COLOR CHOCOLATE </t>
  </si>
  <si>
    <t>ARCHIVERO METALICO COLOR GRIS</t>
  </si>
  <si>
    <t xml:space="preserve">ESCRITORIO DE METAL CON CUBIERTA DE FORMAICA COLOR NATURAL </t>
  </si>
  <si>
    <t xml:space="preserve">MESA TUBULAR CON LLANTAS CUBIERTA DE FORMAICA AMARILLA </t>
  </si>
  <si>
    <t xml:space="preserve">MESA TUBULAR CON LLANTAS CUBIERTA DE FORMAICA COOR CAFÉ </t>
  </si>
  <si>
    <t xml:space="preserve">SILLA GIRATORIA METALICA CON ASIENTO Y RESPALDO EN TELESCOPIO NEGRO </t>
  </si>
  <si>
    <t xml:space="preserve">SILLA GIRATORIA METALICA CON ASIENTO RESPALDO EN VINIL </t>
  </si>
  <si>
    <t xml:space="preserve">SILLA TUBULAR COLOR NEGRO CON RESPALDO EN FORMA DE ABANICO </t>
  </si>
  <si>
    <t xml:space="preserve">SILLA TUBULAR COLOR NEGRA CON RESPALDO EN FORMA DE ABANICO </t>
  </si>
  <si>
    <t xml:space="preserve">RECEPCION PRESIDENCIAL </t>
  </si>
  <si>
    <t xml:space="preserve">ESCRITORIO COLOR VERDE  3 CAJONES </t>
  </si>
  <si>
    <t xml:space="preserve">ESCRITORIO METALICO CON 2 CAJONES </t>
  </si>
  <si>
    <t xml:space="preserve">LOCKER METALICO COLOR GRIS </t>
  </si>
  <si>
    <t xml:space="preserve">MESA DE CAOBA </t>
  </si>
  <si>
    <t>MESA DE MADERA COLOR CAFÉ</t>
  </si>
  <si>
    <t xml:space="preserve">MESAS CHICAS DE MADERA </t>
  </si>
  <si>
    <t xml:space="preserve">MESA CIRCULAR DE COLOR CAFÉ </t>
  </si>
  <si>
    <t xml:space="preserve">MESA DE MADERA DE COLOR CAFÉ </t>
  </si>
  <si>
    <t>MESA METALICA COLOR GRIS PLEGABLES</t>
  </si>
  <si>
    <t>SILLA METALICA COLOR BIGE</t>
  </si>
  <si>
    <t xml:space="preserve">SILLA SECRETARIAL BASE DE ARAÑA CON RODAJAS COLOR NEGRA </t>
  </si>
  <si>
    <t xml:space="preserve">SILLA METALICA COLOR TINTA </t>
  </si>
  <si>
    <t xml:space="preserve">SILLA METALICA COLOR CAFÉ </t>
  </si>
  <si>
    <t xml:space="preserve">SILLA METALICA COLOR NEGRO </t>
  </si>
  <si>
    <t xml:space="preserve">SILL A METALICA CON ASIENTO Y RESPALDO EN VINILO COLOR NEGRO </t>
  </si>
  <si>
    <t>FOTOGRAFIA DE EXPRESIDENTE LOCAL</t>
  </si>
  <si>
    <t>FOTOGRAFIA DE REINAS DE LA FERIA DE ADMONES</t>
  </si>
  <si>
    <t xml:space="preserve">COMPUTADORA COMPLETA </t>
  </si>
  <si>
    <t xml:space="preserve">TELEFONO SIN MARCA COLOR GRIS </t>
  </si>
  <si>
    <t xml:space="preserve">RADIO GRABADORA PHILLIPS </t>
  </si>
  <si>
    <t xml:space="preserve">CABALLETES DE MADERA PARA PINTAR </t>
  </si>
  <si>
    <t xml:space="preserve">GUITARRA CON ESTUCHE </t>
  </si>
  <si>
    <t xml:space="preserve">PINTARRON BLANCO SIN MARCA </t>
  </si>
  <si>
    <t xml:space="preserve">MAMPARA PARA MURO EN COLOR BLANCO </t>
  </si>
  <si>
    <t xml:space="preserve">VITRINA PARA EXHIBICION CON CAJON DE MADERA </t>
  </si>
  <si>
    <t xml:space="preserve">CAJON PARA EXPOSISIONES </t>
  </si>
  <si>
    <t xml:space="preserve">ARMAZON METALICA PARA ESTACIONAR BICICLETAS </t>
  </si>
  <si>
    <t xml:space="preserve">CAFETERA COLOR BLANCO </t>
  </si>
  <si>
    <t xml:space="preserve">CASA DE LA CULTURA </t>
  </si>
  <si>
    <t xml:space="preserve">DESBROZADORA HUSQVARNA MOD-345 FR </t>
  </si>
  <si>
    <t xml:space="preserve">CORTASESTO WEED EATER </t>
  </si>
  <si>
    <t xml:space="preserve">CORTASESTOS  HUSQVARNA </t>
  </si>
  <si>
    <t xml:space="preserve">SOPLADORA HUSQVARNA </t>
  </si>
  <si>
    <t xml:space="preserve">MOTOSIERRA HUSQVARNA </t>
  </si>
  <si>
    <t xml:space="preserve">PODADORA DE PASTO HONDA </t>
  </si>
  <si>
    <t xml:space="preserve">PARQUES Y JARDINES </t>
  </si>
  <si>
    <t xml:space="preserve">ARCHIVERO COLOR CAFÉ CON NEGRO 4 CAJONES </t>
  </si>
  <si>
    <t xml:space="preserve">ESCRITORIO CAFÉ CON NEGRO DE MADERA </t>
  </si>
  <si>
    <t xml:space="preserve">SILLA EJECUTIVA COLOR NEGRO CON LLANTAS </t>
  </si>
  <si>
    <t xml:space="preserve">MESA PLEGABLES COLOR BLANCO CON PATAS TUBULARES </t>
  </si>
  <si>
    <t xml:space="preserve">ESCRITORIOS BASICOS COLOR CHOCOLATE </t>
  </si>
  <si>
    <t xml:space="preserve">SILLAS PLEGABLES TUBULARES CON ASIENTO DE VINIL EN COLOR BEIGE </t>
  </si>
  <si>
    <t xml:space="preserve">ESTANTE TIPO LIBRERO COLOR BLANCO </t>
  </si>
  <si>
    <t xml:space="preserve">ARCHIVERO COLOR MADERA 3 CAJONES </t>
  </si>
  <si>
    <t xml:space="preserve">MONITOR </t>
  </si>
  <si>
    <t xml:space="preserve">LAPTOP HP </t>
  </si>
  <si>
    <t>HP</t>
  </si>
  <si>
    <t>MULTIFUNCIONAL HP</t>
  </si>
  <si>
    <t>PROYECTOR EPSON G6</t>
  </si>
  <si>
    <t xml:space="preserve">BOCINA INALAMBRICA </t>
  </si>
  <si>
    <t xml:space="preserve">PANTALLA PARA PROYECCION </t>
  </si>
  <si>
    <t xml:space="preserve">INSTITUTO DE LA MUJER </t>
  </si>
  <si>
    <t xml:space="preserve">REGULADOR DE CORRIENTE </t>
  </si>
  <si>
    <t>MONITOR EMACHIN</t>
  </si>
  <si>
    <t xml:space="preserve">PC VORAGO </t>
  </si>
  <si>
    <t xml:space="preserve">ANAQUEL DE ALUMINIO </t>
  </si>
  <si>
    <t>ARCHIVERO METALICO COLOR BEIGE</t>
  </si>
  <si>
    <t xml:space="preserve">ECOLOGIA Y AGENDA </t>
  </si>
  <si>
    <t>CARETAS DE PROTECCION (2 PZAS)</t>
  </si>
  <si>
    <t>ALUMBRADO PUBLICO</t>
  </si>
  <si>
    <t xml:space="preserve">MONITOR LCD EMACHINES </t>
  </si>
  <si>
    <t xml:space="preserve">ESCRITORIO CUBIERTA DE VIDRIO  7 CAJONES </t>
  </si>
  <si>
    <t>LIBRERO DE PAROTA</t>
  </si>
  <si>
    <t>SECRETARIA GENERAL</t>
  </si>
  <si>
    <t xml:space="preserve">AMPLIFICADOR DE SONIDO MARCA "STEREN" MODELO           SA- 1200R       </t>
  </si>
  <si>
    <t>BASE METÁLICA PARA TV SIN MARCA</t>
  </si>
  <si>
    <t>BOCINA MONITOR 8" (SONIDO DEL JARDIN)</t>
  </si>
  <si>
    <t>ESCRITORIO EN AGLOMERADO COLOR CAFÉ CON UN CAJÓN MEDIDAS 1.20X.60 MTS.</t>
  </si>
  <si>
    <t>MESA TUBULAR CON CUBIERTA COLOR BLANCO CON MEDIDAS 1.20X.60 MTS</t>
  </si>
  <si>
    <t>MESA DE MADERA DE .40X.70 MTS</t>
  </si>
  <si>
    <t>MUEBLE DE MADERA DE PAROTA CON 5 DIVISIONES PORTA- APARATOS</t>
  </si>
  <si>
    <t xml:space="preserve">ESTRUCTURA METÁLICA PARA TRANSMISORES DE CANAL </t>
  </si>
  <si>
    <t>DVD MARCA FOROX UDADO PARA PERIFONEO</t>
  </si>
  <si>
    <t>SILLÓN BASE TUBULAR CON TAPICERÍA DE TELA COLR CAFÈ</t>
  </si>
  <si>
    <t>SILLÓN  EJECUTIVO BASE DE MADERA CON ASIENTOS Y RESPALDO DE VINIL EN COLOR NEGRO</t>
  </si>
  <si>
    <t>TELEVISOR A COLOR 14" MARCA PHILIPS</t>
  </si>
  <si>
    <t>TELEVISOR A COLOR 14" MARCA RCA</t>
  </si>
  <si>
    <t>TELEVISOR A COLOR 14" MARCA SHARP</t>
  </si>
  <si>
    <t>TRANSMISOR DE SEÑAL DE TV MARCA PICO CANAL 22</t>
  </si>
  <si>
    <t>TRIPIE PARA CÁMARA CON CABEZA 501 "MANFROTO" S/4758</t>
  </si>
  <si>
    <t>TRIPIE PARA BOCINA MARCA ULTIMATE</t>
  </si>
  <si>
    <t>EQUIPO ACÚSTICO,2 CAJAS C/BOCINA DE 15X2 W/COM A DRIVER2,2 CAJAS ACÚSTICAS 3 WAY RANGE ENCLOSURE CABINET, DOS AMPLI DE AUDIO, UNA MEXCLADORA DE 16 CANALES CON COMPRESOR Y EFECTOS 2 MICRO. INALÁMBRICOS DE MANO, 1 STEREO 2/3 VIAS/MONO 4 VIAS CROSOVER STEREO 2/3 WAY, UN TOCA DISCOS COMPACTO DUAL TRANSPORT D/J CD PLAYER.</t>
  </si>
  <si>
    <t>UN INVERSOR DE 1200W HARDEN</t>
  </si>
  <si>
    <t>SISTEMA INALÁMBRICO DE MICRÓFONOS,UHF MOD-2062</t>
  </si>
  <si>
    <t>PEDESTAL PARA MICRÓFONO HERCULES</t>
  </si>
  <si>
    <t>TRANSMISOR FM DE 30 W, ANTENA 1/4 DE ONDA</t>
  </si>
  <si>
    <t>PNHFEDC BAFE G&amp;15/EQ/EFX/120 Y 12 VOLTS NS:041516017</t>
  </si>
  <si>
    <t>MEZCLADORA BHERINGER QX-1222USBC/EFX CLARK TECNIK-NS--X1301911AKX</t>
  </si>
  <si>
    <t>MICRÓFONO BHERINGER C-10P/ESTUDIODE CONDESADOR</t>
  </si>
  <si>
    <t>COMPUTADORA( VER ESPECIFICACIONES)</t>
  </si>
  <si>
    <t>VIDEO CÁMARA CANNON ZR-800,GRIS,</t>
  </si>
  <si>
    <t>VIDEO CÁMARA,SONNY HANDY CAM OCRHC52 SERIE 836114</t>
  </si>
  <si>
    <t>CÁMARA FOTOGRÁFICA SONNY CIBER SHOT5513213 GRIS</t>
  </si>
  <si>
    <t>CÁMARA FOTOGRÁFICA SONNY SAL 1855 BLANCA 4002780</t>
  </si>
  <si>
    <t>VIDEO CÁMARA CANNON SIN MODELO NEGRA 042310800690</t>
  </si>
  <si>
    <t>DVD LG DV487 NEGRO AMEXLER</t>
  </si>
  <si>
    <t>LAPTOP SAMSUNG NP600B48 501MX</t>
  </si>
  <si>
    <t>TELEFONO INTELBRAS XVSRL NEGRO</t>
  </si>
  <si>
    <t xml:space="preserve">COMUNICACIÓN SOCIAL </t>
  </si>
  <si>
    <t>Monitor de 19"  para Circuito Cerrado de Cristal Liquido a Color, Marca Comnes con sus respectivo control remoto</t>
  </si>
  <si>
    <t>Bocina Sin Marca 1 bocina con tripie</t>
  </si>
  <si>
    <t>Pantalla Tactil con CPU, Audifonos, Teclado y Mouse</t>
  </si>
  <si>
    <t>Pantalla Tactilecon CPU, Audifonos, Teclado y Mouse</t>
  </si>
  <si>
    <t>Camara de Video Marca Lloids de Circuito Cerrado</t>
  </si>
  <si>
    <t>camioneta ford pick-up 1996</t>
  </si>
  <si>
    <t xml:space="preserve">AGUA POTABLE </t>
  </si>
  <si>
    <t>nissan pick -up 2002</t>
  </si>
  <si>
    <t xml:space="preserve">COMODATO </t>
  </si>
  <si>
    <t>chevrolet ambulancia 1987</t>
  </si>
  <si>
    <t>AHUIJULLO</t>
  </si>
  <si>
    <t>ford pick-up 2000</t>
  </si>
  <si>
    <t xml:space="preserve">ford pick-up 2002 ambulancia </t>
  </si>
  <si>
    <t>ford grua 2010</t>
  </si>
  <si>
    <t xml:space="preserve">chevrolet chevy 2002 carro </t>
  </si>
  <si>
    <t>camion internacional 1990</t>
  </si>
  <si>
    <t xml:space="preserve">EDUCACION Y CULTURA </t>
  </si>
  <si>
    <t>camion ford 1988</t>
  </si>
  <si>
    <t>camion ford 1993</t>
  </si>
  <si>
    <t>camion internacional 2009</t>
  </si>
  <si>
    <t>camioneta chevrolet luv 2002</t>
  </si>
  <si>
    <t xml:space="preserve">MAQUINARIA </t>
  </si>
  <si>
    <t>camioneta general motos silverado 2000</t>
  </si>
  <si>
    <t>camioneta chrysler pick-up 1986</t>
  </si>
  <si>
    <t>OBRAS PUBLICAS</t>
  </si>
  <si>
    <t>camioneta ford f-150 1998</t>
  </si>
  <si>
    <t>carro chevrolet chevy 2003</t>
  </si>
  <si>
    <t>camioneta ford lobo 1989</t>
  </si>
  <si>
    <t>carro chevrolet chevy 2002</t>
  </si>
  <si>
    <t>PARQUE VEHICULAR</t>
  </si>
  <si>
    <t>camioneta nissan pick-up 2011</t>
  </si>
  <si>
    <t>camioneta volkwasguen combi 1998</t>
  </si>
  <si>
    <t>camioneta nissan urvan 2011</t>
  </si>
  <si>
    <t>camioneta chevrolet suburban 2005</t>
  </si>
  <si>
    <t>camioneta general motors pick-up 1990</t>
  </si>
  <si>
    <t>camioneta ford pick up 1995</t>
  </si>
  <si>
    <t>camioneta dodge ram2500 2006</t>
  </si>
  <si>
    <t>ambulancia ford van 2009</t>
  </si>
  <si>
    <t>camioneta ford pick up 2004</t>
  </si>
  <si>
    <t>ambulancia ford 2012</t>
  </si>
  <si>
    <t>camion lan france bombero 1980</t>
  </si>
  <si>
    <t>ambulancia ford servicio 1996</t>
  </si>
  <si>
    <t>camioneta ford pick up 1978</t>
  </si>
  <si>
    <t>RASTRO MUNICIPAL</t>
  </si>
  <si>
    <t>camioneta dodge ram 1500 2010</t>
  </si>
  <si>
    <t>camioneta dodge dakota 2012</t>
  </si>
  <si>
    <t>camioneta dodge ram 2014</t>
  </si>
  <si>
    <t>camioneta dogde ram 2014</t>
  </si>
  <si>
    <t>camioneta toyota tacoma 2013</t>
  </si>
  <si>
    <t>camioneta dogde ram 2008</t>
  </si>
  <si>
    <t>camion internacional volteo 2010</t>
  </si>
  <si>
    <t>camion isuzu recolector 2009</t>
  </si>
  <si>
    <t>camioneta dodge pipa 1992</t>
  </si>
  <si>
    <t>camioneta ford f350 compactadora 2014</t>
  </si>
  <si>
    <t>camioneta nissan pick-up 1997</t>
  </si>
  <si>
    <t>TALLER DE SOLDADURA</t>
  </si>
  <si>
    <t xml:space="preserve">motoconformadora volvo maquinaria </t>
  </si>
  <si>
    <t>bulldozer CAT d6d maquinaria 1979</t>
  </si>
  <si>
    <t>motoconformadora CAT 12g 1976</t>
  </si>
  <si>
    <t>retroexcavadora case 5805k maquina 1994</t>
  </si>
  <si>
    <t>ARCHIVERO DE AGLOMERADO, COLOR CAFÉ C/NEGRO DE AGLOMERADO</t>
  </si>
  <si>
    <t xml:space="preserve">ARCHIVERO DE MADERA, COLOR CAFÉ , C/3 CAJONES </t>
  </si>
  <si>
    <t>ARCHIVERO METALICO COLOR GRIS/VERDE CON 4 CAJONES</t>
  </si>
  <si>
    <t>ARCHIVERO METALICO COLOR HUESO C/2 CAJONES</t>
  </si>
  <si>
    <t>ESCRITORIO DE MADERA COLOR CAFÉ C/3 CAJONES CON CUBIERTA DE CRISTAL</t>
  </si>
  <si>
    <t>ESCRITORIO METALICO C/4 CAJONES, COLOR VERDE.</t>
  </si>
  <si>
    <t xml:space="preserve">ESCRITORIO METALICO C/6 CAJONES, COLOR VERDE, </t>
  </si>
  <si>
    <t>ESCRITORIO METALICO DE 4 CAJONES, CUBIERTA DE PLASTICO IMITACIÓN MADERA</t>
  </si>
  <si>
    <t>ESCRITORIO SECERTARIAL DE MADERA CON 6 CAJONES</t>
  </si>
  <si>
    <t>SILLA  GIRATORIA CON PISTON, COLOR NEGRO</t>
  </si>
  <si>
    <t>SILLA  GIRATORIA CON PISTON, MOD - C001147, COLOR NEGRO</t>
  </si>
  <si>
    <t>SILLA CON BASE DE ARAÑA COLOR AZUL</t>
  </si>
  <si>
    <t>SILLA GIRATORIA COLOR NEGRA C/BASE DE ARAÑA Y CON RESPALDO NS-CA4015CN</t>
  </si>
  <si>
    <t>SILLA TUBULAR COLOR NEGRA</t>
  </si>
  <si>
    <t xml:space="preserve">SILLA TUBULAR NEGRA </t>
  </si>
  <si>
    <t>IMPRESORA EPSON, MOD - LX300II, COLOR GRIS, NS: G8DY128669</t>
  </si>
  <si>
    <t>IMPRESORA ESPSON MOD- LX300-II , NS G8DY335936</t>
  </si>
  <si>
    <t>IMPRESORA MOD- LX-300-II, MARCA EPSON, COLOR: NEGRO, NS: NUGY014144</t>
  </si>
  <si>
    <t>TELEFONO PANASONIC COLOR BEIGE MOD-KXTS500LXW</t>
  </si>
  <si>
    <t>TELEFONO SAMSUNG, COLOR NEGRO C/PLATA, MOD- DS50075</t>
  </si>
  <si>
    <t>AIRE ACONDICIONADO,  MARCA CARRIER, MOD- MASTER COLD, COLOR BLANCO, NS.70705102</t>
  </si>
  <si>
    <t>CAJON DE SEGURIDAD PLATEADO</t>
  </si>
  <si>
    <t>ESCALERA 2 PELDAÑOS, COLOR AZUL</t>
  </si>
  <si>
    <t>ESTRUCTURA METALICA COLOR GRIS</t>
  </si>
  <si>
    <t>REGULADOR MARCA: COMPLET, COLOR: GRIS, MOD-ERV-4015, NS 15AL062288</t>
  </si>
  <si>
    <t>REGULADOR NO BREACK APC USB COLOR NEGRO</t>
  </si>
  <si>
    <t>REGULADOR, MARCA: COMPLET, COLOR NEGRO, NS: 122428032</t>
  </si>
  <si>
    <t>SUMADORA CANNON , MODELO - MP11DX, 12 DIGITOS, COLOR PLATA</t>
  </si>
  <si>
    <t>SUMADORA CANNON MOD-MP11DX C. NEGRA NS 21381680</t>
  </si>
  <si>
    <t>SUMADORA SHARP MOD- EL180IV, 12 DIGITOS</t>
  </si>
  <si>
    <t>HACIENDA MUNICIPAL</t>
  </si>
  <si>
    <t>AGP</t>
  </si>
  <si>
    <t>ALP</t>
  </si>
  <si>
    <t>CAC</t>
  </si>
  <si>
    <t>CAM</t>
  </si>
  <si>
    <t>CIN</t>
  </si>
  <si>
    <t>CIT</t>
  </si>
  <si>
    <t>CST</t>
  </si>
  <si>
    <t>ECO</t>
  </si>
  <si>
    <t>FOA</t>
  </si>
  <si>
    <t>IDM</t>
  </si>
  <si>
    <t>ITJ</t>
  </si>
  <si>
    <t>JUM</t>
  </si>
  <si>
    <t>MUS</t>
  </si>
  <si>
    <t>NOM</t>
  </si>
  <si>
    <t>OFM</t>
  </si>
  <si>
    <t>OPT</t>
  </si>
  <si>
    <t>OPU</t>
  </si>
  <si>
    <t>PCT</t>
  </si>
  <si>
    <t>PET</t>
  </si>
  <si>
    <t>PYJ</t>
  </si>
  <si>
    <t>R20</t>
  </si>
  <si>
    <t>R33</t>
  </si>
  <si>
    <t>RAD</t>
  </si>
  <si>
    <t>RAM</t>
  </si>
  <si>
    <t>REC</t>
  </si>
  <si>
    <t>REG</t>
  </si>
  <si>
    <t>ROP</t>
  </si>
  <si>
    <t>SEG</t>
  </si>
  <si>
    <t>SEP</t>
  </si>
  <si>
    <t>SGT</t>
  </si>
  <si>
    <t>SIN</t>
  </si>
  <si>
    <t>STR</t>
  </si>
  <si>
    <t>PAV</t>
  </si>
  <si>
    <t>HPM</t>
  </si>
  <si>
    <t>clave</t>
  </si>
  <si>
    <t>consecutivo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</si>
  <si>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</si>
  <si>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</si>
  <si>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</si>
  <si>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</si>
  <si>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</si>
  <si>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</si>
  <si>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</si>
  <si>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</si>
  <si>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</si>
  <si>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</si>
  <si>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</si>
  <si>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</si>
  <si>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</si>
  <si>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</si>
  <si>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</si>
  <si>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</si>
  <si>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</si>
  <si>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</si>
  <si>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</si>
  <si>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</si>
  <si>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</si>
  <si>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</si>
  <si>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</si>
  <si>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</si>
  <si>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</si>
  <si>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</si>
  <si>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</si>
  <si>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</si>
  <si>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</si>
  <si>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</si>
  <si>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</si>
  <si>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</si>
  <si>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</si>
  <si>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</si>
  <si>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</si>
  <si>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</si>
  <si>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</si>
  <si>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</si>
  <si>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</si>
  <si>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</si>
  <si>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</si>
  <si>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</si>
  <si>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</si>
  <si>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</si>
  <si>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</si>
  <si>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</si>
  <si>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</si>
  <si>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</si>
  <si>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</si>
  <si>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</si>
  <si>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</si>
  <si>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</si>
  <si>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</si>
  <si>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</si>
  <si>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</si>
  <si>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</si>
  <si>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</si>
  <si>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</si>
  <si>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</si>
  <si>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</si>
  <si>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</si>
  <si>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</si>
  <si>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</si>
  <si>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</si>
  <si>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</si>
  <si>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</si>
  <si>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</si>
  <si>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</si>
  <si>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</si>
  <si>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</si>
  <si>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</si>
  <si>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</si>
  <si>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</si>
  <si>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</si>
  <si>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</si>
  <si>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</si>
  <si>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</si>
  <si>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</si>
  <si>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</si>
  <si>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</si>
  <si>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</si>
  <si>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</si>
  <si>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</si>
  <si>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</si>
  <si>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</si>
  <si>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</si>
  <si>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</si>
  <si>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</si>
  <si>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</si>
  <si>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</si>
  <si>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</si>
  <si>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</si>
  <si>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</si>
  <si>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</si>
  <si>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</si>
  <si>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</si>
  <si>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</si>
  <si>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</si>
  <si>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</si>
  <si>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 xml:space="preserve"> SILLON CAFÉ</t>
  </si>
  <si>
    <t>Anaquel color gris de 1.83 x .79 x .40 mts</t>
  </si>
  <si>
    <t>Mesa tablón color hueso cubierta de plastico medidas 1.80 x.75 mts.</t>
  </si>
  <si>
    <t>SILLA METALICA CROMADA, FORRADA EN VINILO COLOR MOSTAZA</t>
  </si>
  <si>
    <t>silla tubular</t>
  </si>
  <si>
    <t>PROMOCION ECONOMICA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</si>
  <si>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</si>
  <si>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</si>
  <si>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</si>
  <si>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</si>
  <si>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</si>
  <si>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</si>
  <si>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</si>
  <si>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</si>
  <si>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</si>
  <si>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</si>
  <si>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</si>
  <si>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</si>
  <si>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</si>
  <si>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</si>
  <si>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</si>
  <si>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</si>
  <si>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</si>
  <si>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</si>
  <si>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CAMARA FOTOGRAFICA CANON ELPH-340HS</t>
  </si>
  <si>
    <t xml:space="preserve">MOTOR TORMAC 40 HP </t>
  </si>
  <si>
    <t>BOMBA ALTAMIRA KOR15R400-11</t>
  </si>
  <si>
    <t>CLORADOR MILTON ROY 250 PSI</t>
  </si>
  <si>
    <t>ARRANCADOR SIEMENS 60HP</t>
  </si>
  <si>
    <t>TRANSFORMADOR 75KVA</t>
  </si>
  <si>
    <t>MOTOR BAMSA 75HP</t>
  </si>
  <si>
    <t>BOMBA KSB 75HP</t>
  </si>
  <si>
    <t>TRANSFORMADOR 200KVA</t>
  </si>
  <si>
    <t>ARRANCADOR ABB 75HP</t>
  </si>
  <si>
    <t>MOTOR CRI 20HP</t>
  </si>
  <si>
    <t>BOMBA BARMESA</t>
  </si>
  <si>
    <t>CLORADOR PROMINENT CNPA</t>
  </si>
  <si>
    <t>ARRANCADOR SIEMENS 40HP</t>
  </si>
  <si>
    <t>MOTOR CRI 25HP</t>
  </si>
  <si>
    <t>BOMBA BARMESA 25HP</t>
  </si>
  <si>
    <t>CLORADOR PSI 250</t>
  </si>
  <si>
    <t>CLORADOR PROMINET</t>
  </si>
  <si>
    <t>ARRANCADOR SIEMNS 40HP</t>
  </si>
  <si>
    <t>TRANSFORMADOR 112.5KVA</t>
  </si>
  <si>
    <t>MOTOR 15 HP</t>
  </si>
  <si>
    <t>BOMBA 15HP</t>
  </si>
  <si>
    <t>MOTOR FRANKLIN 2HP</t>
  </si>
  <si>
    <t>ARRANCADOR ABB 7-10</t>
  </si>
  <si>
    <t>MOTOR ALTAMIRA 7.5HP</t>
  </si>
  <si>
    <t>BOMBA ALTAMIRA KOR15R400-12</t>
  </si>
  <si>
    <t>ARRANCADOR ALTAMIRA 7.5HP</t>
  </si>
  <si>
    <t>CLORADOR PROMINET CNPA 1602</t>
  </si>
  <si>
    <t>MOTOR  7.5 HP MSR6</t>
  </si>
  <si>
    <t>BOMBA ALTAMIRA 7.5 HP</t>
  </si>
  <si>
    <t>ARRANCADOR ABB</t>
  </si>
  <si>
    <t>TRANSFORMADOR 45KVA</t>
  </si>
  <si>
    <t>MOTOR 2HP</t>
  </si>
  <si>
    <t>BOMBA KSB 20HP</t>
  </si>
  <si>
    <t xml:space="preserve">CLORADOR MILTON ROY </t>
  </si>
  <si>
    <t>ARRANCADOR SQUARDI</t>
  </si>
  <si>
    <t>TRANSFORMADOR 15KV</t>
  </si>
  <si>
    <t>MOTOR FRANKLIN 5HP</t>
  </si>
  <si>
    <t>BOMBA ALTAMIRA 5HP</t>
  </si>
  <si>
    <t>ARRANCADOR SIEMNES 5HP</t>
  </si>
  <si>
    <t xml:space="preserve">MOTOR BARMESA </t>
  </si>
  <si>
    <t>ARRANCADOR SIEMENS 7.5HP</t>
  </si>
  <si>
    <t>AHU</t>
  </si>
  <si>
    <t>MAQ</t>
  </si>
  <si>
    <t>EDC</t>
  </si>
  <si>
    <t>TSO</t>
  </si>
  <si>
    <t xml:space="preserve">juego accesorios :PERFORADORA NEGRA ,ENGRPADORA NEGRA ,CESTO DE BASURA COLOR VERDE </t>
  </si>
  <si>
    <t>JUEGO DE BANCOS : BANCO DE PLASTICO, 2 BANCOS DE MADERA BASE DE METAL</t>
  </si>
  <si>
    <t>suma</t>
  </si>
  <si>
    <t>bienes artisticos culturales y cientificos</t>
  </si>
  <si>
    <t>bienes de oficina y estanteria</t>
  </si>
  <si>
    <t>equipo de computo y tecnologia de la informacion</t>
  </si>
  <si>
    <t>otros mobiliarios y equipo de administracion</t>
  </si>
  <si>
    <t>equipos y aparatos audiovisuales</t>
  </si>
  <si>
    <t>camaras fotograficas y de video</t>
  </si>
  <si>
    <t>otros mobiliarios y equipo educacional y recreativo</t>
  </si>
  <si>
    <t>instrumental medico y laboratorio</t>
  </si>
  <si>
    <t>automoviles y camiones</t>
  </si>
  <si>
    <t>equio de defensa y seguridad</t>
  </si>
  <si>
    <t>maquinaria y equipo agropecuario</t>
  </si>
  <si>
    <t>maquinaria y equipo industrial</t>
  </si>
  <si>
    <t>maquinaria y equipo de construccion</t>
  </si>
  <si>
    <t>sistemas de aire acondicionado, calefaccion y de refrigeracion</t>
  </si>
  <si>
    <t>equio de comunicación y telecomunicacion</t>
  </si>
  <si>
    <t>herramientas y maquinas-herramienta</t>
  </si>
  <si>
    <t>otros equipos</t>
  </si>
  <si>
    <t>1241-100</t>
  </si>
  <si>
    <t>1241-300</t>
  </si>
  <si>
    <t>1241-500</t>
  </si>
  <si>
    <t>1241-900</t>
  </si>
  <si>
    <t>1242-100</t>
  </si>
  <si>
    <t>1242-300</t>
  </si>
  <si>
    <t>1242-900</t>
  </si>
  <si>
    <t>1243-200</t>
  </si>
  <si>
    <t>1244-100</t>
  </si>
  <si>
    <t>1245-100</t>
  </si>
  <si>
    <t>1246-100</t>
  </si>
  <si>
    <t>1246-200</t>
  </si>
  <si>
    <t>1246-300</t>
  </si>
  <si>
    <t>1246-400</t>
  </si>
  <si>
    <t>1246-500</t>
  </si>
  <si>
    <t>1246-700</t>
  </si>
  <si>
    <t>1246-900</t>
  </si>
  <si>
    <t>1251-000</t>
  </si>
  <si>
    <t>cta activo</t>
  </si>
  <si>
    <t>depreciacion anual</t>
  </si>
  <si>
    <t>DEMOLOEDOR DE CONCRETO MARCA HITACHI MOD.H65</t>
  </si>
  <si>
    <t>PULIDORA TOOLCRAFT ROJA</t>
  </si>
  <si>
    <t>CORTADORA INDUSTRIAL MARCA HONDA MOD.GX390 COLOR NARANJA</t>
  </si>
  <si>
    <t>GARZA PARA LLENADO DE PIPA COLOR VERDE</t>
  </si>
  <si>
    <t>TREN DE DESCARGA TUBO 2" COLOR NEGRO</t>
  </si>
  <si>
    <t>BAILARINA</t>
  </si>
  <si>
    <t>MAQUINA CORTADORA DE DISCO GRANDE</t>
  </si>
  <si>
    <t>GUSANO CHICO DE DRENAJE</t>
  </si>
  <si>
    <t>REVOLVEDORA</t>
  </si>
  <si>
    <t>CORTADORA DE CONCRETO MARCA DEWALT</t>
  </si>
  <si>
    <t>BOMBA AQUAPACK MOD. SIGMA 155AX COLOR NEGRO</t>
  </si>
  <si>
    <t>MOTOR CRI MOD.W6A-2504M 30HP,440V</t>
  </si>
  <si>
    <t>TRANSFORMADOR 45KVA.440V</t>
  </si>
  <si>
    <t>MOTOR HONDA 160 DE REPUESTO</t>
  </si>
  <si>
    <t>SUMADORA MARCA OLIVETI</t>
  </si>
  <si>
    <t>SWITCH TPLINK MOD. SF1016D NEGRO</t>
  </si>
  <si>
    <t>MONITOR SAMSUNG COLOR NEGRO</t>
  </si>
  <si>
    <t>CPU SIN MARCA APARENTE</t>
  </si>
  <si>
    <t>VIDEO CASSETERA SONY</t>
  </si>
  <si>
    <t>FLASH GUN MARCA FALCON EYES</t>
  </si>
  <si>
    <t>COMUNICACIÓN SOCIAL</t>
  </si>
  <si>
    <t>SALDO EN LIBROS</t>
  </si>
  <si>
    <t>1241-200</t>
  </si>
  <si>
    <t>muebles ecepto de oficina y estanteria</t>
  </si>
  <si>
    <t>1241-600</t>
  </si>
  <si>
    <t>eq. De comunicación y telecomunicacion</t>
  </si>
  <si>
    <t>equipo dental</t>
  </si>
  <si>
    <t>equipo de seguridad</t>
  </si>
  <si>
    <t>1243-300</t>
  </si>
  <si>
    <t>1243-400</t>
  </si>
  <si>
    <t xml:space="preserve"> telefono digital p conmutador</t>
  </si>
  <si>
    <t>telefono digital p conmutador</t>
  </si>
  <si>
    <t>TOTAL</t>
  </si>
  <si>
    <t xml:space="preserve"> compra de radios    </t>
  </si>
  <si>
    <t>EQ. RADIODIFUSORA</t>
  </si>
  <si>
    <t>ANTENA P. CELULAR P. RANCHERIA</t>
  </si>
  <si>
    <t>SUMA INICIAL</t>
  </si>
  <si>
    <t>NUEVO TOTAL</t>
  </si>
  <si>
    <t>SISTEMA DE VIGILANCIA</t>
  </si>
  <si>
    <t>PAGO DE CAMARA DE VIDEO</t>
  </si>
  <si>
    <t>EQUIPO DENTAL MEDICO</t>
  </si>
  <si>
    <t>PROCEDENCIA: PESO A PESO</t>
  </si>
  <si>
    <t xml:space="preserve">INICIO: 20/01/05  </t>
  </si>
  <si>
    <t>TERMINO: INDEFINIDO</t>
  </si>
  <si>
    <t>COMODATO CON FOSEG. INICIO:28/10/2008  TERMINO:31/12/2009</t>
  </si>
  <si>
    <t>COMODATO CON FOSEG INICIO: 01/10/2012 TERMINO:30/09/2013</t>
  </si>
  <si>
    <t>COMODATO CON FOSEG INICIO:01/OCT/2012 TERMINO:30/SEP/2013</t>
  </si>
  <si>
    <t>2 MAS DE FOSEG 01/OCT/2012     30/SEP/2013</t>
  </si>
  <si>
    <t>HAY 7 RADIOS MAS EN COMODATO:</t>
  </si>
  <si>
    <t>5 SIN DATOS DE PROCEDENCIA      09/08/2010  30/09/2012</t>
  </si>
  <si>
    <t>CONSULTORIO DENTAL DEL ADULTO MAYOR</t>
  </si>
  <si>
    <t>CANTIDAD</t>
  </si>
  <si>
    <t>BIEN</t>
  </si>
  <si>
    <t>No. DE SERIE</t>
  </si>
  <si>
    <t>CODIGO</t>
  </si>
  <si>
    <t>VALOR</t>
  </si>
  <si>
    <t>UNIDAD DENTAL MARCA FOSHION</t>
  </si>
  <si>
    <t>CDA-533-001</t>
  </si>
  <si>
    <t>ESTADO FISICO</t>
  </si>
  <si>
    <t>BUENO</t>
  </si>
  <si>
    <t>COMPRESOR</t>
  </si>
  <si>
    <t>SIN NUMERO</t>
  </si>
  <si>
    <t>RAYOS X "BI IMAGE-X"</t>
  </si>
  <si>
    <t>CDA-533-002</t>
  </si>
  <si>
    <t>AMALGAMADOR</t>
  </si>
  <si>
    <t>CDA-533-003</t>
  </si>
  <si>
    <t>AUTOCLAVE MARCA LORMA</t>
  </si>
  <si>
    <t>CDA-533-004</t>
  </si>
  <si>
    <t>SCALER ULTRASONICO B5</t>
  </si>
  <si>
    <t>CDA-533-005</t>
  </si>
  <si>
    <t>MALO</t>
  </si>
  <si>
    <t>PIEZA DE MANO ADVANCE</t>
  </si>
  <si>
    <t>CDA-533-06</t>
  </si>
  <si>
    <t>PIEZA DE MANO W&amp;H</t>
  </si>
  <si>
    <t>CDA-533-007</t>
  </si>
  <si>
    <t>MICROMOTOR RODAS</t>
  </si>
  <si>
    <t>CDA-533-008</t>
  </si>
  <si>
    <t>CONTRANGULO</t>
  </si>
  <si>
    <t>CDA-533-009</t>
  </si>
  <si>
    <t>ESCRITIRIO SECRETARIAL DE 2 CAJONES LATERALES Y 1 AL CENTRO</t>
  </si>
  <si>
    <t>SILLA PARA VISITAS</t>
  </si>
  <si>
    <t xml:space="preserve">ARCHIVERO METALICO DE 4 GAVETAS COLOR GRIS </t>
  </si>
  <si>
    <t>SILLA SECRETARIAL MARCA "MAE" DE BASE DE ARAÑA</t>
  </si>
  <si>
    <t>CAJONERA CHICA</t>
  </si>
  <si>
    <t>MESA CHICA</t>
  </si>
  <si>
    <t>TOTAL SIN IVA</t>
  </si>
  <si>
    <t>NO SE SUMARON LOS PRODUCTOS CONSUMIBLES</t>
  </si>
  <si>
    <t>CDA</t>
  </si>
  <si>
    <t>CONSLTORIO DENTAL</t>
  </si>
  <si>
    <t>CONSULTORIO DENTAL</t>
  </si>
  <si>
    <t>CAMARA DE VIDEO</t>
  </si>
  <si>
    <t>Esto se paso al 516</t>
  </si>
  <si>
    <t>TELEVISOR VIZIO 70"</t>
  </si>
  <si>
    <t>INFORMATICA</t>
  </si>
  <si>
    <t>DEPARTAMENTO</t>
  </si>
  <si>
    <t>RADIO MARCA KENWOOD MOD TK-200 CON ANTENA CARGADOR Y CLIP</t>
  </si>
  <si>
    <t>SEGURIDAD  PUBLICA</t>
  </si>
  <si>
    <t>TELEFONO DIGITAL PARA CONMUTADOR</t>
  </si>
  <si>
    <t>RECEPCION</t>
  </si>
  <si>
    <t>RES</t>
  </si>
  <si>
    <t>CAMARA NIKON MOD. D5500 CON ESTUCHE</t>
  </si>
  <si>
    <t>ESCRITORIO CIRCULAR DE MADERA, COLOR NATURAL</t>
  </si>
  <si>
    <t>OFICINA DE PRESIDENCIA</t>
  </si>
  <si>
    <t>MESA LATERL COLOR COBA CON CUBIERTA DE CHAPA DE RAIZ</t>
  </si>
  <si>
    <t>SILLA TUBULAR DE ACERO INOXIDABLE CON ASIENTOS DE VINIPIEL COLOR CHOCOLATE</t>
  </si>
  <si>
    <t>SILLON DE MADERA CON COJIN DE COLORES</t>
  </si>
  <si>
    <t>SILLON EJECUTIVO DE ACERO INOXIDABLE CON ASIENTO DE VINIPIEL COLOR CHOCOLATE</t>
  </si>
  <si>
    <t>SILLON VISITANTE PARA 3 PERSONAS COLOR SHAMPAGNE</t>
  </si>
  <si>
    <t>VENTILADOR NEGRO CON CONTROL REMOTO MARCA SPIRINT AIR</t>
  </si>
  <si>
    <t xml:space="preserve">RADIO PORTATILDIGITAL MARCA KENWOOD MOD:NX240K </t>
  </si>
  <si>
    <t>AGREGADOS EL 13-04-16</t>
  </si>
  <si>
    <t>BOMBA MARCA BARMESA EN ACERO INOXIDABLE 460 VOLTS</t>
  </si>
  <si>
    <t>HIELERA COLEMAN</t>
  </si>
  <si>
    <t>MAQUINARIA</t>
  </si>
  <si>
    <t>MAQ-564-001</t>
  </si>
  <si>
    <t>José Luis Ramírez Martínez</t>
  </si>
  <si>
    <t xml:space="preserve">Juan Manuel Rodríguez López </t>
  </si>
  <si>
    <t>Rafael Farías Navarrete</t>
  </si>
  <si>
    <t xml:space="preserve">MIGUEL ANGEL CASTILLO ELIZONDO                            </t>
  </si>
  <si>
    <t xml:space="preserve">Carlos Alfonso Anguiano Chávez </t>
  </si>
  <si>
    <t>Rene Chavez Deniz</t>
  </si>
  <si>
    <t>Jorge Antonio Herrera Barajas</t>
  </si>
  <si>
    <t>José Luis Valencia Gonzáles</t>
  </si>
  <si>
    <t>Alonso Pulido Díaz</t>
  </si>
  <si>
    <t xml:space="preserve">Gilberto Licea Barajas </t>
  </si>
  <si>
    <t>Juan Morales Martínez</t>
  </si>
  <si>
    <t xml:space="preserve">Julio Cesar Ramírez Avalos </t>
  </si>
  <si>
    <t xml:space="preserve">Josefa Chávez Salinas </t>
  </si>
  <si>
    <t>José Alberto Herrera Vázquez</t>
  </si>
  <si>
    <t>Adriana VillagranaSánchez</t>
  </si>
  <si>
    <t>Ángel Sánchez Toscano</t>
  </si>
  <si>
    <t>Irma Susana Barón Pérez</t>
  </si>
  <si>
    <t>Ismael Gustavo Herrera Martínez</t>
  </si>
  <si>
    <t>Edgar Homero Cárdenas Macías</t>
  </si>
  <si>
    <t>Jorge Salvador Pérez Zepeda</t>
  </si>
  <si>
    <t>María Elena Guerrero Panduro</t>
  </si>
  <si>
    <t>María del Carmen Herrera Morfin</t>
  </si>
  <si>
    <t xml:space="preserve">Profa. Teresa Ramírez Torres </t>
  </si>
  <si>
    <t>Hugo Enrique Martínez Muñiz</t>
  </si>
  <si>
    <t>J. Cruz Oseguera Torres</t>
  </si>
  <si>
    <t>Marivel Olivera Díaz</t>
  </si>
  <si>
    <t>Maricela Delgadillo Macías</t>
  </si>
  <si>
    <t>Víctor José Guadalupe Díaz Contreras</t>
  </si>
  <si>
    <t>Encargado del departamento</t>
  </si>
  <si>
    <t>Encargado del deprtmento</t>
  </si>
  <si>
    <t>Alonso Pulido Diaz</t>
  </si>
  <si>
    <t>Alberto Guerrero Gomez</t>
  </si>
  <si>
    <t>Jose Luis Valencia</t>
  </si>
  <si>
    <t>Victor Jose Guadalupe Diaz Contreras</t>
  </si>
  <si>
    <t>Martha Rosario Macias Palomera</t>
  </si>
  <si>
    <t>Jorge Valencia Cruz</t>
  </si>
  <si>
    <t>Marivel Olivera Diaz</t>
  </si>
  <si>
    <t xml:space="preserve">          Miguel Angel Castillo Elizondo                           </t>
  </si>
  <si>
    <t xml:space="preserve">        Miguel Angel Castillo Elizondo                           </t>
  </si>
  <si>
    <t>Carlos Alfonso Anguiano Chavez</t>
  </si>
  <si>
    <t>Encargado del departramento</t>
  </si>
  <si>
    <t>Maria del Carmen Herera Morfin</t>
  </si>
  <si>
    <t>SECRETARIO GENERAL</t>
  </si>
  <si>
    <t>Victor Jose Gpe. Diaz Contreras</t>
  </si>
  <si>
    <t>ENCARGADO DEL DEPARTAMENTO</t>
  </si>
  <si>
    <t>Juan Antonio Madrigal de la Mora</t>
  </si>
  <si>
    <t>Jorge Briseño Chávez</t>
  </si>
  <si>
    <t>Guadalupe Córdova Moreno</t>
  </si>
  <si>
    <t>Sandor Alberto Torres Venegas</t>
  </si>
  <si>
    <t>Irma Susana Baron Perez</t>
  </si>
  <si>
    <t>Angel Sanchez Toscano</t>
  </si>
  <si>
    <t>Encargado del deártamento</t>
  </si>
  <si>
    <t xml:space="preserve">          Miguel Angel Castillo Elizondo                            </t>
  </si>
  <si>
    <t xml:space="preserve">Teresa Ramírez Torres </t>
  </si>
  <si>
    <t>Cant.</t>
  </si>
  <si>
    <t>Total</t>
  </si>
  <si>
    <t xml:space="preserve">Valor unitario </t>
  </si>
  <si>
    <t>Consecutivo</t>
  </si>
  <si>
    <t>Clave</t>
  </si>
  <si>
    <t>JOSE LUIS RAMIREZ MARTINEZ</t>
  </si>
  <si>
    <t>JUAN  MANUEL RODRIGUES LOPEZ</t>
  </si>
  <si>
    <t>MIGUEL ANGEL CASTILLO</t>
  </si>
  <si>
    <t>ANGEL SANCHEZ TOSCANO</t>
  </si>
  <si>
    <t>SANDOR TORRES VENEGAS</t>
  </si>
  <si>
    <t>EDGAR HOMERO CARDENAS MACIAS</t>
  </si>
  <si>
    <t>Bafle activo 15 con usb 200w</t>
  </si>
  <si>
    <t>SPEAKER STAND (PAIR) HOLDS 110 LB</t>
  </si>
  <si>
    <t>HIELERA MARCA IGLOO DE 20 PULGADAS COLOR AZUL</t>
  </si>
  <si>
    <t>JESUS CARBAJAL CHOCOTECO (OPERADOR)</t>
  </si>
  <si>
    <t>JUAN MANUEL HERNANEZ HUERTA (OPEADOR)</t>
  </si>
  <si>
    <t>MAYO (20%)</t>
  </si>
  <si>
    <t>MAYO (33%)</t>
  </si>
  <si>
    <t>MAYO (10%)</t>
  </si>
  <si>
    <t>HUGO ENRIQUE MARTINEZ MUÑIZ</t>
  </si>
  <si>
    <t>MAYO  (20%)</t>
  </si>
  <si>
    <t>15/O4/2016</t>
  </si>
  <si>
    <t>La depreciacion afecta solamente a los bienes fisicos.</t>
  </si>
  <si>
    <t>,</t>
  </si>
  <si>
    <t>MAYO (5%)</t>
  </si>
  <si>
    <t>Consec.</t>
  </si>
  <si>
    <t xml:space="preserve">Departamento </t>
  </si>
  <si>
    <t xml:space="preserve">Responsable </t>
  </si>
  <si>
    <t>Cod.</t>
  </si>
  <si>
    <t>Disco Duro Externo Seagate Expansion Desktop 3.5” Capacidad 5TB, USB 3.0 color negro</t>
  </si>
  <si>
    <t>Equipo de bombeo de 60hp marca barmesa motor cri en 460 volts</t>
  </si>
  <si>
    <t>AUTOMOVIL BLANCO NISSAN TIIDA  MOD. 2016</t>
  </si>
  <si>
    <t>CAMIONETA  SUBURBAN MOD. 2012 BLANCA</t>
  </si>
  <si>
    <t>sumadora marca casio</t>
  </si>
  <si>
    <t>VENTILADOR MYTEK 46" TORRE MOD 3358</t>
  </si>
  <si>
    <t>Router edge ERLITE-3 ubiquiti networks color negro</t>
  </si>
  <si>
    <t>cst</t>
  </si>
  <si>
    <t>CARLOS ALFONSOANGUIANO CHAVEZ</t>
  </si>
  <si>
    <t xml:space="preserve">Router asus fast modelo RT-N300 con dos antenas </t>
  </si>
  <si>
    <t>OFP</t>
  </si>
  <si>
    <t>VICTOR DIAZ CONTRERAS</t>
  </si>
  <si>
    <t>Motocicleta honda cb 150 invicta</t>
  </si>
  <si>
    <t>CPU GENERICO</t>
  </si>
  <si>
    <t>Refrigerador whirpool mod. Ws55105 serie: VR63822595</t>
  </si>
  <si>
    <t>Roberto Licea Solorzano</t>
  </si>
  <si>
    <t>Horno de microondas daewoo</t>
  </si>
  <si>
    <t>Impresora HP</t>
  </si>
  <si>
    <t>ALTAVOZ 2 VIAS DE 15"</t>
  </si>
  <si>
    <t>CASA DE LA CULTURA</t>
  </si>
  <si>
    <t>$7,446.56.00</t>
  </si>
  <si>
    <t>MICROFONO INALAMBRICO</t>
  </si>
  <si>
    <t>MEZCLADORA DE AUDIO PHONIC</t>
  </si>
  <si>
    <t>SOPORTE UNIVERSAL ON STAGE PARA BOCINA</t>
  </si>
  <si>
    <t>ESPEJO COMPLETO DE 1.20x8MM</t>
  </si>
  <si>
    <t>Rafael Farias Navarrete</t>
  </si>
  <si>
    <t>ESCULTURA TERMINADA EN BRONCE TAMAÑO NATURAL</t>
  </si>
  <si>
    <t>Ventilador pared 18" C/R doble oscila</t>
  </si>
  <si>
    <t>PULIDORA DEWALT CHICA D28114</t>
  </si>
  <si>
    <t>TIRABUZON DE 2" PARA DESAZOLVE</t>
  </si>
  <si>
    <t>PUNTA DE FLECHA PARA DESAZOLVE</t>
  </si>
  <si>
    <t>MOTOR DE 60 HP EN 460 VOLTS MARCA CRI EN A.I.</t>
  </si>
  <si>
    <t>MOTOR HONDA 13HP CON CUÑERO SERIE GCAFH-0717988</t>
  </si>
  <si>
    <t>MARTDEM 30 KG HEX1-1/8" 2000W</t>
  </si>
  <si>
    <t>COMPUTADORA ARMADA TRUE BASIX COLOR NEGRO SERIE 176095206323</t>
  </si>
  <si>
    <t>RAFAEL FARIAS NAVARRETE</t>
  </si>
  <si>
    <t>COMPUTADORA ARMADA TRUEBASIX COLOR NEGRO</t>
  </si>
  <si>
    <t>REGLAMENTOS</t>
  </si>
  <si>
    <t>DEP</t>
  </si>
  <si>
    <t>DEPORTES</t>
  </si>
  <si>
    <t>JUEZ MUNICIPAL</t>
  </si>
  <si>
    <t>ITM</t>
  </si>
  <si>
    <t>INSTITUTO TECALITLENSE DEL ADULTO MAYOR</t>
  </si>
  <si>
    <t>JUAN BUENROSTRO RIOS</t>
  </si>
  <si>
    <t>COA</t>
  </si>
  <si>
    <t>COMEDOR ASISTENCIAL</t>
  </si>
  <si>
    <t>JORGE VALENCIA CRUZ</t>
  </si>
  <si>
    <t>CONTROL DE ASISTENCIA SERIE:OMX6050056051400019</t>
  </si>
  <si>
    <t>TEMPLETE DE MADERA</t>
  </si>
  <si>
    <t>SERVICIOS GENERALES</t>
  </si>
  <si>
    <t>Horno de microondas Acros 0.7</t>
  </si>
  <si>
    <t>REFRIGERADOR IND. DE 2 PUERTAS MOD. REB-500</t>
  </si>
  <si>
    <t>CCZ</t>
  </si>
  <si>
    <t>COMEDOR COMUNITARIO</t>
  </si>
  <si>
    <t>Martha Rosario Macías Palomera</t>
  </si>
  <si>
    <t>JUAN PABLO SILVA ALONSO</t>
  </si>
  <si>
    <t>MONITOR COLOR NEGRO, MARCA AOC, MOD: 195LM00003</t>
  </si>
  <si>
    <t>CPU COLOR NEGRO, CON No DE SERIE: 176095204633</t>
  </si>
  <si>
    <t>MONITOR MARCA AOC NEGRO, No. SERIE: AAGFA9A022173</t>
  </si>
  <si>
    <t>JOSE LUIS VALENCIA GONZALES</t>
  </si>
  <si>
    <t>MONITOR MARCA ACER, No. DE SERIE: MMLXKAM001610068D24225</t>
  </si>
  <si>
    <t>CPU COLOR NEGRO, MARCA TRUE BASIX, SERIE: 17609506528</t>
  </si>
  <si>
    <t>MONITOR ACER, COLOR NEGRO, MODELO V206HQL, SERIE: MMLXKAM001610068D24225</t>
  </si>
  <si>
    <t>CPU COLOR NEGRO, MARCA TRUE BASIX, SERIE: 170952027920</t>
  </si>
  <si>
    <t>MONITOR MARCA AOC, COLOR NEGRO, No. DE SERIE: AAGFA9A023450</t>
  </si>
  <si>
    <t>CPU COLOR NEGRO, MARCA TRUE BASIX, No DE SERIE: 176095205858</t>
  </si>
  <si>
    <t>MONITOR MARCA ACER No. DE SERIE: MMZXKAM00155303D204225</t>
  </si>
  <si>
    <t>CPU COLOR NEGRO, MARCA TRUE BASIX, No DE SERIE: 176095201826</t>
  </si>
  <si>
    <t>MONITOR MARCA ACER No. DE SERIE MMLXKAM001610068EB4225</t>
  </si>
  <si>
    <t>JOSE ALBERTO HERRERA VAZQUEZ</t>
  </si>
  <si>
    <t>CPU COLOR NEGRO, MARCA TRUE BASIX, No. DE SERIE: 1760952018177</t>
  </si>
  <si>
    <t>MONITOR COLOR NEGRO, MARCA ACER, No. DE SERIE: MMLXKAM00155303DC4225</t>
  </si>
  <si>
    <t>CPU, COLOR NEGRO, No. DE SERIE: 176095205864</t>
  </si>
  <si>
    <t>CPU COLOR NEGRO, MARCA TRUE BASIX, No. DE SERIE: 1760952016692</t>
  </si>
  <si>
    <t>MONITOR MARCA ACER, COLOR NEGRO, No. DE SERIE: MMLXKAM001610068D54225</t>
  </si>
  <si>
    <t>ÁNGEL SÁNCHEZ TOSCANO</t>
  </si>
  <si>
    <t>CPU COLOR NEGRO, MARCA TRUE BASIX, No. DE SERIE: 176095206528</t>
  </si>
  <si>
    <t>51 5</t>
  </si>
  <si>
    <t>SUMADORA "CANON" MP11DX, 12 DÍGITOS</t>
  </si>
  <si>
    <t>Miguel Angel Castillo</t>
  </si>
  <si>
    <t>Mayo</t>
  </si>
  <si>
    <t>MARTDEM 30 KG HEX 1-1/8", 2000 W MAK</t>
  </si>
  <si>
    <t>MOTOR DE 60 H.P. EN 460 VOLTS MARCA CRI EN A.I.</t>
  </si>
  <si>
    <t>MOTOR HONDA 13 HP CON CUÑERO</t>
  </si>
  <si>
    <t xml:space="preserve">EQUIPO DE BOMBEO DE 40 H.P. MOTOR FRANKLYN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</si>
</sst>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_-* #,##0.00\ _€_-;\-* #,##0.00\ _€_-;_-* &quot;-&quot;??\ _€_-;_-@_-"/>
  </numFmts>
  <fonts count="3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11"/>
      <color theme="1"/>
      <name val="Cambria"/>
      <family val="1"/>
    </font>
    <font>
      <sz val="11"/>
      <name val="Calibri"/>
      <family val="2"/>
      <scheme val="minor"/>
    </font>
    <font>
      <sz val="12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rgb="FF00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Cambria"/>
      <family val="1"/>
      <scheme val="major"/>
    </font>
    <font>
      <sz val="9"/>
      <color theme="1"/>
      <name val="Calibri"/>
      <family val="2"/>
      <scheme val="minor"/>
    </font>
    <font>
      <sz val="9"/>
      <color theme="1"/>
      <name val="Cambria"/>
      <family val="1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1"/>
      <color rgb="FF000000"/>
      <name val="Cambria"/>
      <family val="1"/>
      <scheme val="major"/>
    </font>
    <font>
      <sz val="8"/>
      <color rgb="FF000000"/>
      <name val="Arial"/>
      <family val="2"/>
    </font>
    <font>
      <sz val="11"/>
      <name val="Cambria"/>
      <family val="1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2499465926084170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08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/>
    <xf numFmtId="0" fontId="1" fillId="0" borderId="0" xfId="0" applyFont="1" applyAlignment="1">
      <alignment vertical="center"/>
    </xf>
    <xf numFmtId="0" fontId="0" fillId="0" borderId="0" xfId="0" quotePrefix="1"/>
    <xf numFmtId="0" fontId="3" fillId="0" borderId="1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4" fontId="3" fillId="0" borderId="1" xfId="1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44" fontId="3" fillId="0" borderId="1" xfId="0" applyNumberFormat="1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44" fontId="4" fillId="0" borderId="1" xfId="1" applyFont="1" applyFill="1" applyBorder="1" applyAlignment="1">
      <alignment horizontal="left" vertical="center"/>
    </xf>
    <xf numFmtId="44" fontId="3" fillId="0" borderId="1" xfId="1" applyFont="1" applyBorder="1" applyAlignment="1">
      <alignment horizontal="left" vertical="center"/>
    </xf>
    <xf numFmtId="44" fontId="3" fillId="0" borderId="1" xfId="1" applyNumberFormat="1" applyFont="1" applyFill="1" applyBorder="1" applyAlignment="1">
      <alignment horizontal="left" vertical="center"/>
    </xf>
    <xf numFmtId="44" fontId="0" fillId="0" borderId="0" xfId="1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49" fontId="0" fillId="2" borderId="0" xfId="0" applyNumberForma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4" fontId="3" fillId="0" borderId="3" xfId="1" applyNumberFormat="1" applyFont="1" applyBorder="1" applyAlignment="1">
      <alignment horizontal="left" vertical="center"/>
    </xf>
    <xf numFmtId="44" fontId="0" fillId="0" borderId="2" xfId="1" applyNumberFormat="1" applyFont="1" applyBorder="1" applyAlignment="1">
      <alignment horizontal="left" vertical="center"/>
    </xf>
    <xf numFmtId="9" fontId="0" fillId="0" borderId="0" xfId="2" applyFont="1"/>
    <xf numFmtId="0" fontId="5" fillId="0" borderId="1" xfId="0" applyFont="1" applyFill="1" applyBorder="1" applyAlignment="1">
      <alignment horizontal="left"/>
    </xf>
    <xf numFmtId="44" fontId="3" fillId="0" borderId="1" xfId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44" fontId="3" fillId="0" borderId="1" xfId="1" applyFont="1" applyFill="1" applyBorder="1"/>
    <xf numFmtId="49" fontId="3" fillId="0" borderId="0" xfId="0" applyNumberFormat="1" applyFont="1" applyBorder="1" applyAlignment="1">
      <alignment horizontal="left" vertical="center"/>
    </xf>
    <xf numFmtId="8" fontId="3" fillId="0" borderId="1" xfId="0" applyNumberFormat="1" applyFont="1" applyFill="1" applyBorder="1"/>
    <xf numFmtId="0" fontId="0" fillId="4" borderId="0" xfId="0" applyFill="1"/>
    <xf numFmtId="44" fontId="0" fillId="4" borderId="0" xfId="1" applyFont="1" applyFill="1"/>
    <xf numFmtId="0" fontId="0" fillId="4" borderId="0" xfId="0" applyFill="1" applyBorder="1" applyAlignment="1">
      <alignment horizontal="left" vertical="center"/>
    </xf>
    <xf numFmtId="44" fontId="0" fillId="4" borderId="0" xfId="1" applyNumberFormat="1" applyFont="1" applyFill="1" applyBorder="1" applyAlignment="1">
      <alignment horizontal="left" vertical="center"/>
    </xf>
    <xf numFmtId="8" fontId="0" fillId="0" borderId="0" xfId="0" applyNumberFormat="1" applyBorder="1" applyAlignment="1">
      <alignment horizontal="left" vertical="center"/>
    </xf>
    <xf numFmtId="8" fontId="0" fillId="0" borderId="1" xfId="1" applyNumberFormat="1" applyFont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8" fontId="0" fillId="4" borderId="1" xfId="1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8" fontId="0" fillId="5" borderId="1" xfId="1" applyNumberFormat="1" applyFont="1" applyFill="1" applyBorder="1" applyAlignment="1">
      <alignment horizontal="left" vertical="center"/>
    </xf>
    <xf numFmtId="0" fontId="0" fillId="6" borderId="1" xfId="0" applyFill="1" applyBorder="1"/>
    <xf numFmtId="14" fontId="0" fillId="6" borderId="1" xfId="0" applyNumberFormat="1" applyFill="1" applyBorder="1"/>
    <xf numFmtId="0" fontId="0" fillId="6" borderId="1" xfId="0" applyFill="1" applyBorder="1" applyAlignment="1"/>
    <xf numFmtId="0" fontId="0" fillId="0" borderId="0" xfId="0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left" vertical="center"/>
    </xf>
    <xf numFmtId="44" fontId="3" fillId="0" borderId="5" xfId="1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44" fontId="6" fillId="4" borderId="0" xfId="1" applyNumberFormat="1" applyFont="1" applyFill="1" applyBorder="1" applyAlignment="1">
      <alignment horizontal="left" vertical="center"/>
    </xf>
    <xf numFmtId="0" fontId="0" fillId="6" borderId="3" xfId="0" applyFill="1" applyBorder="1"/>
    <xf numFmtId="8" fontId="0" fillId="6" borderId="3" xfId="0" applyNumberFormat="1" applyFill="1" applyBorder="1"/>
    <xf numFmtId="0" fontId="0" fillId="9" borderId="1" xfId="0" applyFill="1" applyBorder="1" applyAlignment="1">
      <alignment horizontal="center"/>
    </xf>
    <xf numFmtId="0" fontId="0" fillId="0" borderId="0" xfId="0" applyFill="1" applyBorder="1"/>
    <xf numFmtId="44" fontId="0" fillId="0" borderId="0" xfId="0" applyNumberFormat="1"/>
    <xf numFmtId="0" fontId="3" fillId="7" borderId="1" xfId="0" applyFont="1" applyFill="1" applyBorder="1" applyAlignment="1">
      <alignment horizontal="center" vertical="center"/>
    </xf>
    <xf numFmtId="0" fontId="3" fillId="7" borderId="1" xfId="0" applyNumberFormat="1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/>
    </xf>
    <xf numFmtId="44" fontId="3" fillId="7" borderId="1" xfId="1" applyNumberFormat="1" applyFont="1" applyFill="1" applyBorder="1" applyAlignment="1">
      <alignment horizontal="center" vertical="center"/>
    </xf>
    <xf numFmtId="0" fontId="0" fillId="0" borderId="1" xfId="0" applyBorder="1"/>
    <xf numFmtId="0" fontId="3" fillId="0" borderId="3" xfId="0" applyNumberFormat="1" applyFont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14" fontId="3" fillId="7" borderId="1" xfId="0" applyNumberFormat="1" applyFont="1" applyFill="1" applyBorder="1" applyAlignment="1">
      <alignment horizontal="left" vertical="center"/>
    </xf>
    <xf numFmtId="0" fontId="3" fillId="7" borderId="1" xfId="0" applyNumberFormat="1" applyFont="1" applyFill="1" applyBorder="1" applyAlignment="1">
      <alignment horizontal="left" vertical="center"/>
    </xf>
    <xf numFmtId="49" fontId="3" fillId="7" borderId="1" xfId="0" applyNumberFormat="1" applyFont="1" applyFill="1" applyBorder="1" applyAlignment="1">
      <alignment horizontal="left" vertical="center"/>
    </xf>
    <xf numFmtId="44" fontId="3" fillId="7" borderId="1" xfId="1" applyNumberFormat="1" applyFont="1" applyFill="1" applyBorder="1" applyAlignment="1">
      <alignment horizontal="left" vertical="center"/>
    </xf>
    <xf numFmtId="44" fontId="0" fillId="0" borderId="1" xfId="1" applyNumberFormat="1" applyFont="1" applyBorder="1" applyAlignment="1">
      <alignment horizontal="left" vertical="center"/>
    </xf>
    <xf numFmtId="44" fontId="0" fillId="0" borderId="11" xfId="1" applyNumberFormat="1" applyFont="1" applyBorder="1" applyAlignment="1">
      <alignment horizontal="left" vertical="center"/>
    </xf>
    <xf numFmtId="0" fontId="10" fillId="11" borderId="1" xfId="0" applyFont="1" applyFill="1" applyBorder="1" applyAlignment="1">
      <alignment horizontal="center"/>
    </xf>
    <xf numFmtId="0" fontId="10" fillId="11" borderId="1" xfId="0" applyFont="1" applyFill="1" applyBorder="1" applyAlignment="1">
      <alignment horizontal="left"/>
    </xf>
    <xf numFmtId="49" fontId="3" fillId="0" borderId="3" xfId="0" applyNumberFormat="1" applyFont="1" applyBorder="1" applyAlignment="1">
      <alignment horizontal="left" vertical="center"/>
    </xf>
    <xf numFmtId="0" fontId="0" fillId="7" borderId="1" xfId="0" applyFill="1" applyBorder="1" applyAlignment="1">
      <alignment horizontal="left" vertical="center"/>
    </xf>
    <xf numFmtId="44" fontId="0" fillId="7" borderId="1" xfId="1" applyNumberFormat="1" applyFont="1" applyFill="1" applyBorder="1" applyAlignment="1">
      <alignment horizontal="left" vertical="center"/>
    </xf>
    <xf numFmtId="0" fontId="3" fillId="12" borderId="1" xfId="0" applyFont="1" applyFill="1" applyBorder="1" applyAlignment="1">
      <alignment horizontal="left" vertical="center"/>
    </xf>
    <xf numFmtId="49" fontId="3" fillId="12" borderId="1" xfId="0" applyNumberFormat="1" applyFont="1" applyFill="1" applyBorder="1" applyAlignment="1">
      <alignment horizontal="left" vertical="center"/>
    </xf>
    <xf numFmtId="44" fontId="3" fillId="12" borderId="1" xfId="1" applyNumberFormat="1" applyFont="1" applyFill="1" applyBorder="1" applyAlignment="1">
      <alignment horizontal="left" vertical="center"/>
    </xf>
    <xf numFmtId="49" fontId="0" fillId="3" borderId="0" xfId="0" applyNumberFormat="1" applyFill="1" applyBorder="1" applyAlignment="1">
      <alignment horizontal="left" vertical="center"/>
    </xf>
    <xf numFmtId="44" fontId="0" fillId="6" borderId="1" xfId="0" applyNumberFormat="1" applyFill="1" applyBorder="1"/>
    <xf numFmtId="44" fontId="0" fillId="4" borderId="1" xfId="0" applyNumberFormat="1" applyFill="1" applyBorder="1"/>
    <xf numFmtId="0" fontId="0" fillId="13" borderId="1" xfId="0" applyFill="1" applyBorder="1" applyAlignment="1">
      <alignment horizontal="left" vertical="center"/>
    </xf>
    <xf numFmtId="8" fontId="0" fillId="13" borderId="1" xfId="1" applyNumberFormat="1" applyFont="1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8" fontId="0" fillId="6" borderId="1" xfId="1" applyNumberFormat="1" applyFont="1" applyFill="1" applyBorder="1" applyAlignment="1">
      <alignment horizontal="left" vertical="center"/>
    </xf>
    <xf numFmtId="0" fontId="0" fillId="8" borderId="1" xfId="0" applyFill="1" applyBorder="1" applyAlignment="1">
      <alignment horizontal="left" vertical="center"/>
    </xf>
    <xf numFmtId="8" fontId="0" fillId="8" borderId="1" xfId="1" applyNumberFormat="1" applyFont="1" applyFill="1" applyBorder="1" applyAlignment="1">
      <alignment horizontal="left" vertical="center"/>
    </xf>
    <xf numFmtId="0" fontId="12" fillId="14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44" fontId="0" fillId="0" borderId="1" xfId="1" applyNumberFormat="1" applyFont="1" applyFill="1" applyBorder="1" applyAlignment="1">
      <alignment horizontal="left" vertic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right" vertical="center"/>
    </xf>
    <xf numFmtId="44" fontId="3" fillId="0" borderId="1" xfId="0" applyNumberFormat="1" applyFont="1" applyFill="1" applyBorder="1" applyAlignment="1">
      <alignment horizontal="left" vertical="center"/>
    </xf>
    <xf numFmtId="14" fontId="0" fillId="0" borderId="1" xfId="0" applyNumberFormat="1" applyBorder="1"/>
    <xf numFmtId="14" fontId="0" fillId="0" borderId="1" xfId="0" applyNumberFormat="1" applyFill="1" applyBorder="1"/>
    <xf numFmtId="0" fontId="0" fillId="6" borderId="1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49" fontId="3" fillId="6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44" fontId="10" fillId="0" borderId="1" xfId="0" applyNumberFormat="1" applyFont="1" applyFill="1" applyBorder="1" applyAlignment="1">
      <alignment horizontal="left"/>
    </xf>
    <xf numFmtId="14" fontId="3" fillId="15" borderId="1" xfId="0" applyNumberFormat="1" applyFont="1" applyFill="1" applyBorder="1" applyAlignment="1">
      <alignment horizontal="left" vertical="center"/>
    </xf>
    <xf numFmtId="0" fontId="3" fillId="15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left" vertical="center"/>
    </xf>
    <xf numFmtId="0" fontId="3" fillId="15" borderId="1" xfId="0" applyNumberFormat="1" applyFont="1" applyFill="1" applyBorder="1" applyAlignment="1">
      <alignment horizontal="left" vertical="center"/>
    </xf>
    <xf numFmtId="49" fontId="3" fillId="15" borderId="1" xfId="0" applyNumberFormat="1" applyFont="1" applyFill="1" applyBorder="1" applyAlignment="1">
      <alignment horizontal="left" vertical="center"/>
    </xf>
    <xf numFmtId="0" fontId="15" fillId="15" borderId="1" xfId="0" applyFont="1" applyFill="1" applyBorder="1"/>
    <xf numFmtId="44" fontId="3" fillId="0" borderId="5" xfId="0" applyNumberFormat="1" applyFont="1" applyBorder="1" applyAlignment="1">
      <alignment horizontal="left" vertical="center"/>
    </xf>
    <xf numFmtId="8" fontId="3" fillId="0" borderId="5" xfId="0" applyNumberFormat="1" applyFont="1" applyBorder="1" applyAlignment="1">
      <alignment horizontal="right" vertical="center"/>
    </xf>
    <xf numFmtId="44" fontId="3" fillId="0" borderId="12" xfId="1" applyNumberFormat="1" applyFont="1" applyBorder="1" applyAlignment="1">
      <alignment horizontal="left" vertical="center"/>
    </xf>
    <xf numFmtId="0" fontId="3" fillId="16" borderId="1" xfId="0" applyFont="1" applyFill="1" applyBorder="1" applyAlignment="1">
      <alignment horizontal="left" vertical="center"/>
    </xf>
    <xf numFmtId="0" fontId="16" fillId="16" borderId="1" xfId="0" applyFont="1" applyFill="1" applyBorder="1"/>
    <xf numFmtId="0" fontId="3" fillId="16" borderId="1" xfId="0" applyNumberFormat="1" applyFont="1" applyFill="1" applyBorder="1" applyAlignment="1">
      <alignment horizontal="left" vertical="center"/>
    </xf>
    <xf numFmtId="49" fontId="3" fillId="16" borderId="1" xfId="0" applyNumberFormat="1" applyFont="1" applyFill="1" applyBorder="1" applyAlignment="1">
      <alignment horizontal="left" vertical="center"/>
    </xf>
    <xf numFmtId="44" fontId="3" fillId="16" borderId="1" xfId="1" applyNumberFormat="1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44" fontId="0" fillId="6" borderId="3" xfId="0" applyNumberFormat="1" applyFill="1" applyBorder="1"/>
    <xf numFmtId="0" fontId="0" fillId="13" borderId="1" xfId="0" applyFont="1" applyFill="1" applyBorder="1" applyAlignment="1">
      <alignment horizontal="center"/>
    </xf>
    <xf numFmtId="0" fontId="16" fillId="13" borderId="1" xfId="0" applyFont="1" applyFill="1" applyBorder="1"/>
    <xf numFmtId="0" fontId="0" fillId="13" borderId="5" xfId="0" applyFill="1" applyBorder="1" applyAlignment="1">
      <alignment horizontal="center"/>
    </xf>
    <xf numFmtId="49" fontId="3" fillId="13" borderId="1" xfId="0" applyNumberFormat="1" applyFont="1" applyFill="1" applyBorder="1" applyAlignment="1">
      <alignment horizontal="center" vertical="center"/>
    </xf>
    <xf numFmtId="44" fontId="0" fillId="13" borderId="1" xfId="0" applyNumberFormat="1" applyFill="1" applyBorder="1"/>
    <xf numFmtId="44" fontId="5" fillId="13" borderId="1" xfId="0" applyNumberFormat="1" applyFont="1" applyFill="1" applyBorder="1"/>
    <xf numFmtId="0" fontId="3" fillId="6" borderId="1" xfId="0" applyFont="1" applyFill="1" applyBorder="1" applyAlignment="1">
      <alignment horizontal="left" vertical="center"/>
    </xf>
    <xf numFmtId="0" fontId="16" fillId="6" borderId="1" xfId="0" applyFont="1" applyFill="1" applyBorder="1"/>
    <xf numFmtId="0" fontId="3" fillId="6" borderId="1" xfId="0" applyNumberFormat="1" applyFont="1" applyFill="1" applyBorder="1" applyAlignment="1">
      <alignment horizontal="left" vertical="center"/>
    </xf>
    <xf numFmtId="49" fontId="3" fillId="6" borderId="1" xfId="0" applyNumberFormat="1" applyFont="1" applyFill="1" applyBorder="1" applyAlignment="1">
      <alignment horizontal="left" vertical="center"/>
    </xf>
    <xf numFmtId="44" fontId="3" fillId="6" borderId="1" xfId="1" applyNumberFormat="1" applyFont="1" applyFill="1" applyBorder="1" applyAlignment="1">
      <alignment horizontal="left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44" fontId="0" fillId="6" borderId="0" xfId="0" applyNumberFormat="1" applyFill="1" applyBorder="1"/>
    <xf numFmtId="44" fontId="0" fillId="4" borderId="0" xfId="0" applyNumberFormat="1" applyFill="1" applyBorder="1"/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7" fillId="11" borderId="1" xfId="0" applyFont="1" applyFill="1" applyBorder="1" applyAlignment="1">
      <alignment horizontal="center"/>
    </xf>
    <xf numFmtId="8" fontId="10" fillId="11" borderId="1" xfId="0" applyNumberFormat="1" applyFont="1" applyFill="1" applyBorder="1" applyAlignment="1">
      <alignment horizontal="center"/>
    </xf>
    <xf numFmtId="0" fontId="19" fillId="9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3" fillId="16" borderId="1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18" fillId="0" borderId="5" xfId="0" applyFont="1" applyBorder="1" applyAlignment="1">
      <alignment horizontal="center" vertical="center"/>
    </xf>
    <xf numFmtId="0" fontId="18" fillId="15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6" borderId="1" xfId="0" applyFont="1" applyFill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10" fillId="0" borderId="0" xfId="0" applyFont="1"/>
    <xf numFmtId="0" fontId="23" fillId="0" borderId="1" xfId="0" applyFont="1" applyBorder="1" applyAlignment="1">
      <alignment horizontal="center"/>
    </xf>
    <xf numFmtId="9" fontId="0" fillId="17" borderId="1" xfId="0" applyNumberFormat="1" applyFill="1" applyBorder="1" applyAlignment="1">
      <alignment horizontal="center" vertical="center"/>
    </xf>
    <xf numFmtId="44" fontId="0" fillId="17" borderId="1" xfId="0" applyNumberFormat="1" applyFill="1" applyBorder="1" applyAlignment="1">
      <alignment horizontal="left" vertical="center"/>
    </xf>
    <xf numFmtId="9" fontId="3" fillId="17" borderId="1" xfId="0" applyNumberFormat="1" applyFont="1" applyFill="1" applyBorder="1" applyAlignment="1">
      <alignment horizontal="center" vertical="center"/>
    </xf>
    <xf numFmtId="44" fontId="3" fillId="17" borderId="1" xfId="0" applyNumberFormat="1" applyFont="1" applyFill="1" applyBorder="1" applyAlignment="1">
      <alignment horizontal="left" vertical="center"/>
    </xf>
    <xf numFmtId="44" fontId="0" fillId="15" borderId="5" xfId="1" applyNumberFormat="1" applyFont="1" applyFill="1" applyBorder="1" applyAlignment="1">
      <alignment horizontal="left" vertical="center"/>
    </xf>
    <xf numFmtId="44" fontId="0" fillId="0" borderId="0" xfId="0" applyNumberFormat="1" applyBorder="1" applyAlignment="1">
      <alignment horizontal="left" vertical="center"/>
    </xf>
    <xf numFmtId="44" fontId="0" fillId="0" borderId="1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44" fontId="0" fillId="0" borderId="0" xfId="0" applyNumberFormat="1" applyFill="1" applyBorder="1" applyAlignment="1">
      <alignment horizontal="left" vertical="center"/>
    </xf>
    <xf numFmtId="44" fontId="0" fillId="0" borderId="5" xfId="1" applyNumberFormat="1" applyFont="1" applyFill="1" applyBorder="1" applyAlignment="1">
      <alignment horizontal="left" vertical="center"/>
    </xf>
    <xf numFmtId="0" fontId="3" fillId="17" borderId="3" xfId="0" applyFont="1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44" fontId="0" fillId="17" borderId="1" xfId="0" applyNumberFormat="1" applyFill="1" applyBorder="1" applyAlignment="1">
      <alignment vertical="center"/>
    </xf>
    <xf numFmtId="0" fontId="3" fillId="17" borderId="1" xfId="0" applyFont="1" applyFill="1" applyBorder="1" applyAlignment="1">
      <alignment horizontal="center" vertical="center"/>
    </xf>
    <xf numFmtId="44" fontId="3" fillId="0" borderId="5" xfId="1" applyNumberFormat="1" applyFont="1" applyFill="1" applyBorder="1" applyAlignment="1">
      <alignment horizontal="left" vertical="center"/>
    </xf>
    <xf numFmtId="44" fontId="3" fillId="17" borderId="1" xfId="1" applyNumberFormat="1" applyFont="1" applyFill="1" applyBorder="1" applyAlignment="1">
      <alignment horizontal="center" vertical="center"/>
    </xf>
    <xf numFmtId="44" fontId="3" fillId="17" borderId="3" xfId="1" applyNumberFormat="1" applyFont="1" applyFill="1" applyBorder="1" applyAlignment="1">
      <alignment horizontal="left" vertical="center"/>
    </xf>
    <xf numFmtId="44" fontId="3" fillId="17" borderId="1" xfId="1" applyNumberFormat="1" applyFont="1" applyFill="1" applyBorder="1" applyAlignment="1">
      <alignment horizontal="left" vertical="center"/>
    </xf>
    <xf numFmtId="44" fontId="3" fillId="12" borderId="0" xfId="1" applyNumberFormat="1" applyFont="1" applyFill="1" applyBorder="1" applyAlignment="1">
      <alignment horizontal="center" vertical="center"/>
    </xf>
    <xf numFmtId="44" fontId="0" fillId="17" borderId="1" xfId="1" applyNumberFormat="1" applyFont="1" applyFill="1" applyBorder="1" applyAlignment="1">
      <alignment horizontal="left" vertical="center"/>
    </xf>
    <xf numFmtId="0" fontId="13" fillId="4" borderId="1" xfId="0" applyFont="1" applyFill="1" applyBorder="1"/>
    <xf numFmtId="44" fontId="0" fillId="4" borderId="1" xfId="1" applyFont="1" applyFill="1" applyBorder="1"/>
    <xf numFmtId="0" fontId="0" fillId="0" borderId="0" xfId="0" applyFill="1" applyBorder="1" applyAlignment="1">
      <alignment horizontal="center"/>
    </xf>
    <xf numFmtId="0" fontId="25" fillId="4" borderId="1" xfId="0" applyFont="1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44" fontId="10" fillId="11" borderId="5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14" fontId="26" fillId="7" borderId="1" xfId="0" applyNumberFormat="1" applyFont="1" applyFill="1" applyBorder="1" applyAlignment="1">
      <alignment horizontal="left" vertical="center"/>
    </xf>
    <xf numFmtId="14" fontId="26" fillId="0" borderId="1" xfId="0" applyNumberFormat="1" applyFont="1" applyBorder="1" applyAlignment="1">
      <alignment horizontal="left" vertical="center"/>
    </xf>
    <xf numFmtId="0" fontId="26" fillId="7" borderId="1" xfId="0" applyFont="1" applyFill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6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44" fontId="7" fillId="0" borderId="1" xfId="1" applyNumberFormat="1" applyFont="1" applyBorder="1" applyAlignment="1">
      <alignment horizontal="left" vertical="center"/>
    </xf>
    <xf numFmtId="0" fontId="26" fillId="0" borderId="1" xfId="0" applyNumberFormat="1" applyFont="1" applyBorder="1" applyAlignment="1">
      <alignment horizontal="left" vertical="center"/>
    </xf>
    <xf numFmtId="49" fontId="26" fillId="0" borderId="1" xfId="0" applyNumberFormat="1" applyFont="1" applyFill="1" applyBorder="1" applyAlignment="1">
      <alignment horizontal="center" vertical="center"/>
    </xf>
    <xf numFmtId="44" fontId="27" fillId="17" borderId="1" xfId="0" applyNumberFormat="1" applyFont="1" applyFill="1" applyBorder="1" applyAlignment="1">
      <alignment horizontal="left" vertical="center"/>
    </xf>
    <xf numFmtId="0" fontId="26" fillId="7" borderId="1" xfId="0" applyNumberFormat="1" applyFont="1" applyFill="1" applyBorder="1" applyAlignment="1">
      <alignment horizontal="left" vertical="center"/>
    </xf>
    <xf numFmtId="49" fontId="26" fillId="7" borderId="1" xfId="0" applyNumberFormat="1" applyFont="1" applyFill="1" applyBorder="1" applyAlignment="1">
      <alignment horizontal="center" vertical="center"/>
    </xf>
    <xf numFmtId="0" fontId="26" fillId="7" borderId="1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/>
    </xf>
    <xf numFmtId="0" fontId="24" fillId="7" borderId="1" xfId="0" applyFont="1" applyFill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7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center" vertical="center"/>
    </xf>
    <xf numFmtId="8" fontId="26" fillId="0" borderId="1" xfId="0" applyNumberFormat="1" applyFont="1" applyBorder="1" applyAlignment="1">
      <alignment horizontal="left" vertical="center"/>
    </xf>
    <xf numFmtId="0" fontId="24" fillId="7" borderId="0" xfId="0" applyFont="1" applyFill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7" borderId="1" xfId="0" applyFont="1" applyFill="1" applyBorder="1" applyAlignment="1">
      <alignment horizontal="center"/>
    </xf>
    <xf numFmtId="0" fontId="26" fillId="0" borderId="3" xfId="0" applyNumberFormat="1" applyFont="1" applyBorder="1" applyAlignment="1">
      <alignment horizontal="left" vertical="center"/>
    </xf>
    <xf numFmtId="49" fontId="26" fillId="0" borderId="3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/>
    </xf>
    <xf numFmtId="0" fontId="28" fillId="0" borderId="1" xfId="0" applyFont="1" applyFill="1" applyBorder="1" applyAlignment="1">
      <alignment horizontal="center"/>
    </xf>
    <xf numFmtId="0" fontId="27" fillId="7" borderId="1" xfId="0" applyFont="1" applyFill="1" applyBorder="1" applyAlignment="1"/>
    <xf numFmtId="0" fontId="27" fillId="0" borderId="1" xfId="0" applyFont="1" applyFill="1" applyBorder="1" applyAlignment="1"/>
    <xf numFmtId="44" fontId="26" fillId="0" borderId="5" xfId="1" applyNumberFormat="1" applyFont="1" applyBorder="1" applyAlignment="1">
      <alignment horizontal="left" vertical="center"/>
    </xf>
    <xf numFmtId="44" fontId="26" fillId="7" borderId="5" xfId="1" applyNumberFormat="1" applyFont="1" applyFill="1" applyBorder="1" applyAlignment="1">
      <alignment horizontal="left" vertical="center"/>
    </xf>
    <xf numFmtId="44" fontId="26" fillId="7" borderId="5" xfId="0" applyNumberFormat="1" applyFont="1" applyFill="1" applyBorder="1" applyAlignment="1">
      <alignment horizontal="left" vertical="center"/>
    </xf>
    <xf numFmtId="44" fontId="26" fillId="0" borderId="5" xfId="0" applyNumberFormat="1" applyFont="1" applyBorder="1" applyAlignment="1">
      <alignment horizontal="left" vertical="center"/>
    </xf>
    <xf numFmtId="44" fontId="26" fillId="0" borderId="5" xfId="1" applyNumberFormat="1" applyFont="1" applyFill="1" applyBorder="1" applyAlignment="1">
      <alignment horizontal="left" vertical="center"/>
    </xf>
    <xf numFmtId="44" fontId="26" fillId="7" borderId="5" xfId="1" applyFont="1" applyFill="1" applyBorder="1" applyAlignment="1">
      <alignment horizontal="left" vertical="center"/>
    </xf>
    <xf numFmtId="44" fontId="26" fillId="0" borderId="5" xfId="1" applyFont="1" applyBorder="1" applyAlignment="1">
      <alignment horizontal="left" vertical="center"/>
    </xf>
    <xf numFmtId="8" fontId="26" fillId="7" borderId="5" xfId="1" applyNumberFormat="1" applyFont="1" applyFill="1" applyBorder="1" applyAlignment="1">
      <alignment horizontal="right" vertical="center"/>
    </xf>
    <xf numFmtId="44" fontId="26" fillId="0" borderId="12" xfId="1" applyNumberFormat="1" applyFont="1" applyBorder="1" applyAlignment="1">
      <alignment horizontal="left" vertical="center"/>
    </xf>
    <xf numFmtId="44" fontId="24" fillId="7" borderId="5" xfId="0" applyNumberFormat="1" applyFont="1" applyFill="1" applyBorder="1" applyAlignment="1">
      <alignment horizontal="left"/>
    </xf>
    <xf numFmtId="44" fontId="24" fillId="0" borderId="5" xfId="0" applyNumberFormat="1" applyFont="1" applyFill="1" applyBorder="1" applyAlignment="1">
      <alignment horizontal="left"/>
    </xf>
    <xf numFmtId="44" fontId="27" fillId="7" borderId="5" xfId="1" applyNumberFormat="1" applyFont="1" applyFill="1" applyBorder="1"/>
    <xf numFmtId="44" fontId="27" fillId="0" borderId="5" xfId="1" applyNumberFormat="1" applyFont="1" applyFill="1" applyBorder="1"/>
    <xf numFmtId="0" fontId="27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4" fontId="0" fillId="0" borderId="1" xfId="0" applyNumberFormat="1" applyBorder="1" applyAlignment="1">
      <alignment horizontal="left" vertical="center"/>
    </xf>
    <xf numFmtId="164" fontId="0" fillId="0" borderId="1" xfId="0" applyNumberFormat="1" applyBorder="1"/>
    <xf numFmtId="0" fontId="25" fillId="0" borderId="0" xfId="0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left" vertical="center"/>
    </xf>
    <xf numFmtId="0" fontId="3" fillId="13" borderId="1" xfId="0" applyFont="1" applyFill="1" applyBorder="1" applyAlignment="1">
      <alignment horizontal="left" vertical="center"/>
    </xf>
    <xf numFmtId="0" fontId="3" fillId="13" borderId="1" xfId="0" applyFont="1" applyFill="1" applyBorder="1" applyAlignment="1">
      <alignment horizontal="center" vertical="center"/>
    </xf>
    <xf numFmtId="0" fontId="26" fillId="13" borderId="1" xfId="0" applyFont="1" applyFill="1" applyBorder="1" applyAlignment="1">
      <alignment horizontal="left" vertical="center"/>
    </xf>
    <xf numFmtId="0" fontId="26" fillId="13" borderId="1" xfId="0" applyNumberFormat="1" applyFont="1" applyFill="1" applyBorder="1" applyAlignment="1">
      <alignment horizontal="left" vertical="center"/>
    </xf>
    <xf numFmtId="49" fontId="26" fillId="13" borderId="1" xfId="0" applyNumberFormat="1" applyFont="1" applyFill="1" applyBorder="1" applyAlignment="1">
      <alignment horizontal="center" vertical="center"/>
    </xf>
    <xf numFmtId="0" fontId="24" fillId="13" borderId="1" xfId="0" applyFont="1" applyFill="1" applyBorder="1" applyAlignment="1">
      <alignment horizontal="center"/>
    </xf>
    <xf numFmtId="44" fontId="26" fillId="13" borderId="5" xfId="1" applyNumberFormat="1" applyFont="1" applyFill="1" applyBorder="1" applyAlignment="1">
      <alignment horizontal="left" vertical="center"/>
    </xf>
    <xf numFmtId="0" fontId="29" fillId="13" borderId="1" xfId="0" applyFont="1" applyFill="1" applyBorder="1" applyAlignment="1">
      <alignment horizontal="left" vertical="center"/>
    </xf>
    <xf numFmtId="0" fontId="30" fillId="13" borderId="1" xfId="0" applyFont="1" applyFill="1" applyBorder="1" applyAlignment="1">
      <alignment horizontal="center" vertical="center"/>
    </xf>
    <xf numFmtId="0" fontId="29" fillId="13" borderId="1" xfId="0" applyFont="1" applyFill="1" applyBorder="1" applyAlignment="1">
      <alignment horizontal="center" vertical="center"/>
    </xf>
    <xf numFmtId="0" fontId="29" fillId="13" borderId="1" xfId="0" applyNumberFormat="1" applyFont="1" applyFill="1" applyBorder="1" applyAlignment="1">
      <alignment horizontal="left" vertical="center"/>
    </xf>
    <xf numFmtId="49" fontId="29" fillId="13" borderId="1" xfId="0" applyNumberFormat="1" applyFont="1" applyFill="1" applyBorder="1" applyAlignment="1">
      <alignment horizontal="left" vertical="center"/>
    </xf>
    <xf numFmtId="44" fontId="29" fillId="13" borderId="5" xfId="1" applyNumberFormat="1" applyFont="1" applyFill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/>
    </xf>
    <xf numFmtId="14" fontId="31" fillId="0" borderId="1" xfId="0" applyNumberFormat="1" applyFont="1" applyBorder="1" applyAlignment="1">
      <alignment horizontal="left" vertical="center"/>
    </xf>
    <xf numFmtId="0" fontId="31" fillId="0" borderId="1" xfId="0" applyNumberFormat="1" applyFont="1" applyBorder="1" applyAlignment="1">
      <alignment horizontal="left" vertical="center"/>
    </xf>
    <xf numFmtId="49" fontId="31" fillId="0" borderId="1" xfId="0" applyNumberFormat="1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44" fontId="31" fillId="0" borderId="5" xfId="0" applyNumberFormat="1" applyFont="1" applyBorder="1" applyAlignment="1">
      <alignment horizontal="left" vertical="center"/>
    </xf>
    <xf numFmtId="0" fontId="30" fillId="13" borderId="1" xfId="0" applyFont="1" applyFill="1" applyBorder="1" applyAlignment="1">
      <alignment horizontal="left" vertical="center"/>
    </xf>
    <xf numFmtId="0" fontId="30" fillId="13" borderId="1" xfId="0" applyNumberFormat="1" applyFont="1" applyFill="1" applyBorder="1" applyAlignment="1">
      <alignment horizontal="left" vertical="center"/>
    </xf>
    <xf numFmtId="49" fontId="30" fillId="13" borderId="1" xfId="0" applyNumberFormat="1" applyFont="1" applyFill="1" applyBorder="1" applyAlignment="1">
      <alignment horizontal="left" vertical="center"/>
    </xf>
    <xf numFmtId="44" fontId="30" fillId="13" borderId="5" xfId="1" applyNumberFormat="1" applyFont="1" applyFill="1" applyBorder="1" applyAlignment="1">
      <alignment horizontal="left" vertical="center"/>
    </xf>
    <xf numFmtId="9" fontId="9" fillId="13" borderId="1" xfId="0" applyNumberFormat="1" applyFont="1" applyFill="1" applyBorder="1" applyAlignment="1">
      <alignment horizontal="center" vertical="center"/>
    </xf>
    <xf numFmtId="0" fontId="31" fillId="13" borderId="1" xfId="0" applyFont="1" applyFill="1" applyBorder="1" applyAlignment="1">
      <alignment horizontal="left" vertical="center"/>
    </xf>
    <xf numFmtId="0" fontId="31" fillId="13" borderId="1" xfId="0" applyFont="1" applyFill="1" applyBorder="1" applyAlignment="1">
      <alignment horizontal="center" vertical="center"/>
    </xf>
    <xf numFmtId="0" fontId="31" fillId="13" borderId="1" xfId="0" applyNumberFormat="1" applyFont="1" applyFill="1" applyBorder="1" applyAlignment="1">
      <alignment horizontal="left" vertical="center"/>
    </xf>
    <xf numFmtId="49" fontId="31" fillId="13" borderId="1" xfId="0" applyNumberFormat="1" applyFont="1" applyFill="1" applyBorder="1" applyAlignment="1">
      <alignment horizontal="left" vertical="center"/>
    </xf>
    <xf numFmtId="44" fontId="31" fillId="13" borderId="5" xfId="1" applyNumberFormat="1" applyFont="1" applyFill="1" applyBorder="1" applyAlignment="1">
      <alignment horizontal="left" vertical="center"/>
    </xf>
    <xf numFmtId="0" fontId="30" fillId="13" borderId="1" xfId="0" applyNumberFormat="1" applyFont="1" applyFill="1" applyBorder="1" applyAlignment="1">
      <alignment horizontal="center" vertical="center"/>
    </xf>
    <xf numFmtId="49" fontId="30" fillId="13" borderId="1" xfId="0" applyNumberFormat="1" applyFont="1" applyFill="1" applyBorder="1" applyAlignment="1">
      <alignment horizontal="center" vertical="center"/>
    </xf>
    <xf numFmtId="44" fontId="7" fillId="0" borderId="5" xfId="1" applyNumberFormat="1" applyFont="1" applyBorder="1" applyAlignment="1">
      <alignment horizontal="left" vertical="center"/>
    </xf>
    <xf numFmtId="44" fontId="31" fillId="13" borderId="5" xfId="1" applyNumberFormat="1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44" fontId="0" fillId="0" borderId="0" xfId="0" applyNumberFormat="1" applyFill="1" applyBorder="1"/>
    <xf numFmtId="44" fontId="3" fillId="0" borderId="0" xfId="1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/>
    </xf>
    <xf numFmtId="0" fontId="26" fillId="0" borderId="0" xfId="0" applyFont="1" applyBorder="1" applyAlignment="1">
      <alignment horizontal="left" vertical="center"/>
    </xf>
    <xf numFmtId="14" fontId="26" fillId="0" borderId="1" xfId="0" applyNumberFormat="1" applyFont="1" applyBorder="1" applyAlignment="1">
      <alignment horizontal="center" vertical="center"/>
    </xf>
    <xf numFmtId="14" fontId="26" fillId="7" borderId="1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0" borderId="1" xfId="0" applyNumberFormat="1" applyFont="1" applyBorder="1" applyAlignment="1">
      <alignment horizontal="center" vertical="center"/>
    </xf>
    <xf numFmtId="0" fontId="26" fillId="7" borderId="1" xfId="0" applyNumberFormat="1" applyFont="1" applyFill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49" fontId="26" fillId="2" borderId="1" xfId="0" applyNumberFormat="1" applyFont="1" applyFill="1" applyBorder="1" applyAlignment="1">
      <alignment horizontal="left" vertical="center"/>
    </xf>
    <xf numFmtId="49" fontId="26" fillId="2" borderId="1" xfId="0" applyNumberFormat="1" applyFont="1" applyFill="1" applyBorder="1" applyAlignment="1">
      <alignment horizontal="center" vertical="center"/>
    </xf>
    <xf numFmtId="49" fontId="26" fillId="2" borderId="6" xfId="0" applyNumberFormat="1" applyFont="1" applyFill="1" applyBorder="1" applyAlignment="1">
      <alignment horizontal="center" vertical="center"/>
    </xf>
    <xf numFmtId="49" fontId="26" fillId="2" borderId="0" xfId="0" applyNumberFormat="1" applyFont="1" applyFill="1" applyBorder="1" applyAlignment="1">
      <alignment horizontal="center" vertical="center"/>
    </xf>
    <xf numFmtId="49" fontId="27" fillId="2" borderId="0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left"/>
    </xf>
    <xf numFmtId="0" fontId="26" fillId="7" borderId="1" xfId="0" applyFont="1" applyFill="1" applyBorder="1" applyAlignment="1">
      <alignment horizontal="left"/>
    </xf>
    <xf numFmtId="44" fontId="0" fillId="7" borderId="0" xfId="0" applyNumberFormat="1" applyFill="1" applyBorder="1" applyAlignment="1">
      <alignment horizontal="left" vertical="center"/>
    </xf>
    <xf numFmtId="0" fontId="0" fillId="7" borderId="0" xfId="0" applyFill="1" applyAlignment="1">
      <alignment horizontal="left" vertical="center"/>
    </xf>
    <xf numFmtId="0" fontId="26" fillId="0" borderId="1" xfId="0" applyNumberFormat="1" applyFont="1" applyFill="1" applyBorder="1" applyAlignment="1">
      <alignment horizontal="center" vertical="center"/>
    </xf>
    <xf numFmtId="14" fontId="26" fillId="0" borderId="1" xfId="0" applyNumberFormat="1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left" vertical="center"/>
    </xf>
    <xf numFmtId="8" fontId="26" fillId="7" borderId="1" xfId="0" applyNumberFormat="1" applyFont="1" applyFill="1" applyBorder="1" applyAlignment="1">
      <alignment horizontal="center" vertical="center"/>
    </xf>
    <xf numFmtId="49" fontId="26" fillId="7" borderId="0" xfId="0" applyNumberFormat="1" applyFont="1" applyFill="1" applyBorder="1" applyAlignment="1">
      <alignment horizontal="center" vertical="center"/>
    </xf>
    <xf numFmtId="4" fontId="22" fillId="0" borderId="1" xfId="0" applyNumberFormat="1" applyFont="1" applyBorder="1"/>
    <xf numFmtId="0" fontId="3" fillId="0" borderId="1" xfId="0" applyFont="1" applyBorder="1"/>
    <xf numFmtId="0" fontId="3" fillId="0" borderId="3" xfId="0" applyFont="1" applyFill="1" applyBorder="1" applyAlignment="1">
      <alignment horizontal="left" vertical="center"/>
    </xf>
    <xf numFmtId="0" fontId="16" fillId="0" borderId="0" xfId="0" applyFont="1"/>
    <xf numFmtId="14" fontId="10" fillId="0" borderId="0" xfId="0" applyNumberFormat="1" applyFont="1" applyAlignment="1">
      <alignment horizontal="left"/>
    </xf>
    <xf numFmtId="14" fontId="26" fillId="0" borderId="3" xfId="0" applyNumberFormat="1" applyFont="1" applyBorder="1" applyAlignment="1">
      <alignment horizontal="left" vertical="center"/>
    </xf>
    <xf numFmtId="0" fontId="28" fillId="0" borderId="3" xfId="0" applyFont="1" applyBorder="1" applyAlignment="1">
      <alignment horizontal="center"/>
    </xf>
    <xf numFmtId="0" fontId="26" fillId="7" borderId="19" xfId="0" applyFont="1" applyFill="1" applyBorder="1" applyAlignment="1">
      <alignment horizontal="left" vertical="center"/>
    </xf>
    <xf numFmtId="0" fontId="3" fillId="7" borderId="19" xfId="0" applyFont="1" applyFill="1" applyBorder="1" applyAlignment="1">
      <alignment horizontal="center" vertical="center"/>
    </xf>
    <xf numFmtId="0" fontId="26" fillId="7" borderId="19" xfId="0" applyNumberFormat="1" applyFont="1" applyFill="1" applyBorder="1" applyAlignment="1">
      <alignment horizontal="left" vertical="center"/>
    </xf>
    <xf numFmtId="49" fontId="26" fillId="7" borderId="19" xfId="0" applyNumberFormat="1" applyFont="1" applyFill="1" applyBorder="1" applyAlignment="1">
      <alignment horizontal="center" vertical="center"/>
    </xf>
    <xf numFmtId="0" fontId="28" fillId="7" borderId="19" xfId="0" applyFont="1" applyFill="1" applyBorder="1" applyAlignment="1">
      <alignment horizontal="center"/>
    </xf>
    <xf numFmtId="44" fontId="26" fillId="7" borderId="8" xfId="1" applyNumberFormat="1" applyFont="1" applyFill="1" applyBorder="1" applyAlignment="1">
      <alignment horizontal="left" vertical="center"/>
    </xf>
    <xf numFmtId="44" fontId="26" fillId="0" borderId="1" xfId="1" applyNumberFormat="1" applyFont="1" applyBorder="1" applyAlignment="1">
      <alignment horizontal="left" vertical="center"/>
    </xf>
    <xf numFmtId="44" fontId="3" fillId="0" borderId="1" xfId="1" applyNumberFormat="1" applyFont="1" applyBorder="1" applyAlignment="1">
      <alignment horizontal="right" vertical="center"/>
    </xf>
    <xf numFmtId="0" fontId="26" fillId="0" borderId="5" xfId="0" applyFont="1" applyBorder="1" applyAlignment="1">
      <alignment horizontal="left" vertical="center"/>
    </xf>
    <xf numFmtId="0" fontId="35" fillId="0" borderId="1" xfId="0" applyFont="1" applyBorder="1"/>
    <xf numFmtId="44" fontId="3" fillId="0" borderId="0" xfId="0" applyNumberFormat="1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/>
    </xf>
    <xf numFmtId="0" fontId="17" fillId="0" borderId="5" xfId="0" applyFont="1" applyBorder="1"/>
    <xf numFmtId="0" fontId="3" fillId="0" borderId="5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NumberFormat="1" applyFont="1" applyBorder="1" applyAlignment="1">
      <alignment horizontal="left" vertical="center"/>
    </xf>
    <xf numFmtId="49" fontId="18" fillId="0" borderId="1" xfId="0" applyNumberFormat="1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8" fillId="0" borderId="3" xfId="0" applyFont="1" applyFill="1" applyBorder="1" applyAlignment="1">
      <alignment horizontal="left" vertical="center"/>
    </xf>
    <xf numFmtId="0" fontId="18" fillId="0" borderId="3" xfId="0" applyNumberFormat="1" applyFont="1" applyBorder="1" applyAlignment="1">
      <alignment horizontal="left" vertical="center"/>
    </xf>
    <xf numFmtId="49" fontId="18" fillId="0" borderId="3" xfId="0" applyNumberFormat="1" applyFont="1" applyBorder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36" fillId="0" borderId="1" xfId="0" applyFont="1" applyBorder="1"/>
    <xf numFmtId="8" fontId="36" fillId="0" borderId="1" xfId="0" applyNumberFormat="1" applyFont="1" applyBorder="1"/>
    <xf numFmtId="0" fontId="36" fillId="0" borderId="3" xfId="0" applyFont="1" applyBorder="1"/>
    <xf numFmtId="44" fontId="6" fillId="18" borderId="1" xfId="1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44" fontId="0" fillId="0" borderId="1" xfId="1" applyNumberFormat="1" applyFont="1" applyFill="1" applyBorder="1" applyAlignment="1">
      <alignment horizontal="right" vertical="center"/>
    </xf>
    <xf numFmtId="44" fontId="22" fillId="0" borderId="1" xfId="0" applyNumberFormat="1" applyFont="1" applyBorder="1"/>
    <xf numFmtId="44" fontId="0" fillId="0" borderId="19" xfId="1" applyNumberFormat="1" applyFont="1" applyFill="1" applyBorder="1" applyAlignment="1">
      <alignment horizontal="right" vertical="center"/>
    </xf>
    <xf numFmtId="49" fontId="3" fillId="0" borderId="3" xfId="0" applyNumberFormat="1" applyFont="1" applyFill="1" applyBorder="1" applyAlignment="1">
      <alignment horizontal="left" vertical="center"/>
    </xf>
    <xf numFmtId="0" fontId="18" fillId="0" borderId="3" xfId="0" applyFont="1" applyBorder="1" applyAlignment="1">
      <alignment horizontal="center"/>
    </xf>
    <xf numFmtId="0" fontId="0" fillId="0" borderId="3" xfId="0" applyBorder="1" applyAlignment="1">
      <alignment horizontal="left" vertical="center"/>
    </xf>
    <xf numFmtId="44" fontId="0" fillId="0" borderId="15" xfId="1" applyNumberFormat="1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0" fillId="13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7" borderId="1" xfId="0" applyFont="1" applyFill="1" applyBorder="1" applyAlignment="1">
      <alignment horizontal="center" vertical="center" wrapText="1"/>
    </xf>
    <xf numFmtId="0" fontId="31" fillId="1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9" fillId="13" borderId="1" xfId="0" applyFont="1" applyFill="1" applyBorder="1" applyAlignment="1">
      <alignment horizontal="center" vertical="center" wrapText="1"/>
    </xf>
    <xf numFmtId="0" fontId="26" fillId="13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7" borderId="19" xfId="0" applyFont="1" applyFill="1" applyBorder="1" applyAlignment="1">
      <alignment horizontal="center" vertical="center" wrapText="1"/>
    </xf>
    <xf numFmtId="0" fontId="31" fillId="13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/>
    </xf>
    <xf numFmtId="0" fontId="7" fillId="0" borderId="1" xfId="0" applyNumberFormat="1" applyFont="1" applyBorder="1" applyAlignment="1">
      <alignment horizontal="center" vertical="center"/>
    </xf>
    <xf numFmtId="44" fontId="34" fillId="0" borderId="1" xfId="0" applyNumberFormat="1" applyFont="1" applyFill="1" applyBorder="1"/>
    <xf numFmtId="14" fontId="3" fillId="11" borderId="1" xfId="0" applyNumberFormat="1" applyFont="1" applyFill="1" applyBorder="1" applyAlignment="1">
      <alignment horizontal="left" vertical="center"/>
    </xf>
    <xf numFmtId="0" fontId="3" fillId="11" borderId="1" xfId="0" applyFont="1" applyFill="1" applyBorder="1" applyAlignment="1">
      <alignment horizontal="center" vertical="center"/>
    </xf>
    <xf numFmtId="0" fontId="26" fillId="11" borderId="1" xfId="0" applyFont="1" applyFill="1" applyBorder="1" applyAlignment="1">
      <alignment horizontal="center" vertical="center"/>
    </xf>
    <xf numFmtId="0" fontId="26" fillId="11" borderId="1" xfId="0" applyNumberFormat="1" applyFont="1" applyFill="1" applyBorder="1" applyAlignment="1">
      <alignment horizontal="center" vertical="center"/>
    </xf>
    <xf numFmtId="49" fontId="26" fillId="11" borderId="1" xfId="0" applyNumberFormat="1" applyFont="1" applyFill="1" applyBorder="1" applyAlignment="1">
      <alignment horizontal="left" vertical="center"/>
    </xf>
    <xf numFmtId="0" fontId="26" fillId="0" borderId="1" xfId="0" applyFont="1" applyBorder="1" applyAlignment="1">
      <alignment horizontal="left" vertical="center" wrapText="1"/>
    </xf>
    <xf numFmtId="8" fontId="34" fillId="0" borderId="1" xfId="0" applyNumberFormat="1" applyFont="1" applyBorder="1" applyAlignment="1">
      <alignment horizontal="right"/>
    </xf>
    <xf numFmtId="44" fontId="3" fillId="7" borderId="1" xfId="1" applyNumberFormat="1" applyFont="1" applyFill="1" applyBorder="1" applyAlignment="1">
      <alignment horizontal="right" vertical="center"/>
    </xf>
    <xf numFmtId="8" fontId="3" fillId="0" borderId="1" xfId="1" applyNumberFormat="1" applyFont="1" applyBorder="1" applyAlignment="1">
      <alignment horizontal="right" vertical="center"/>
    </xf>
    <xf numFmtId="44" fontId="3" fillId="0" borderId="1" xfId="1" applyFont="1" applyBorder="1" applyAlignment="1">
      <alignment horizontal="right" vertical="center"/>
    </xf>
    <xf numFmtId="44" fontId="3" fillId="0" borderId="1" xfId="1" applyNumberFormat="1" applyFont="1" applyFill="1" applyBorder="1" applyAlignment="1">
      <alignment horizontal="right" vertical="center"/>
    </xf>
    <xf numFmtId="44" fontId="3" fillId="11" borderId="1" xfId="1" applyNumberFormat="1" applyFont="1" applyFill="1" applyBorder="1" applyAlignment="1">
      <alignment horizontal="left" vertical="center"/>
    </xf>
    <xf numFmtId="44" fontId="3" fillId="7" borderId="1" xfId="0" applyNumberFormat="1" applyFont="1" applyFill="1" applyBorder="1" applyAlignment="1">
      <alignment horizontal="left" vertical="center"/>
    </xf>
    <xf numFmtId="44" fontId="3" fillId="7" borderId="1" xfId="1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14" fontId="27" fillId="0" borderId="1" xfId="0" applyNumberFormat="1" applyFont="1" applyBorder="1" applyAlignment="1">
      <alignment horizontal="left" vertical="center"/>
    </xf>
    <xf numFmtId="8" fontId="7" fillId="0" borderId="1" xfId="1" applyNumberFormat="1" applyFont="1" applyBorder="1" applyAlignment="1">
      <alignment horizontal="center" vertical="center" wrapText="1"/>
    </xf>
    <xf numFmtId="44" fontId="0" fillId="0" borderId="1" xfId="0" applyNumberFormat="1" applyFill="1" applyBorder="1" applyAlignment="1">
      <alignment horizontal="center" vertical="center"/>
    </xf>
    <xf numFmtId="8" fontId="0" fillId="0" borderId="1" xfId="0" applyNumberFormat="1" applyFill="1" applyBorder="1" applyAlignment="1">
      <alignment horizontal="center" vertical="center"/>
    </xf>
    <xf numFmtId="44" fontId="7" fillId="0" borderId="1" xfId="1" applyNumberFormat="1" applyFont="1" applyBorder="1" applyAlignment="1">
      <alignment horizontal="center" vertical="center"/>
    </xf>
    <xf numFmtId="44" fontId="0" fillId="7" borderId="19" xfId="0" applyNumberFormat="1" applyFill="1" applyBorder="1"/>
    <xf numFmtId="0" fontId="10" fillId="0" borderId="1" xfId="0" applyFont="1" applyBorder="1" applyAlignment="1">
      <alignment horizontal="center" wrapText="1"/>
    </xf>
    <xf numFmtId="8" fontId="22" fillId="0" borderId="1" xfId="0" applyNumberFormat="1" applyFont="1" applyBorder="1"/>
    <xf numFmtId="0" fontId="35" fillId="0" borderId="1" xfId="0" applyFont="1" applyBorder="1" applyAlignment="1">
      <alignment horizontal="center" wrapText="1"/>
    </xf>
    <xf numFmtId="0" fontId="35" fillId="0" borderId="1" xfId="0" applyFont="1" applyBorder="1" applyAlignment="1">
      <alignment horizontal="center" vertical="center" wrapText="1"/>
    </xf>
    <xf numFmtId="44" fontId="27" fillId="0" borderId="1" xfId="1" applyNumberFormat="1" applyFont="1" applyFill="1" applyBorder="1"/>
    <xf numFmtId="14" fontId="3" fillId="16" borderId="1" xfId="0" applyNumberFormat="1" applyFont="1" applyFill="1" applyBorder="1" applyAlignment="1">
      <alignment horizontal="left" vertical="center"/>
    </xf>
    <xf numFmtId="14" fontId="3" fillId="0" borderId="1" xfId="0" applyNumberFormat="1" applyFont="1" applyBorder="1" applyAlignment="1">
      <alignment horizontal="left"/>
    </xf>
    <xf numFmtId="44" fontId="29" fillId="13" borderId="5" xfId="1" applyNumberFormat="1" applyFont="1" applyFill="1" applyBorder="1" applyAlignment="1">
      <alignment horizontal="center" vertical="center"/>
    </xf>
    <xf numFmtId="44" fontId="30" fillId="13" borderId="5" xfId="1" applyNumberFormat="1" applyFont="1" applyFill="1" applyBorder="1" applyAlignment="1">
      <alignment horizontal="center" vertical="center"/>
    </xf>
    <xf numFmtId="44" fontId="33" fillId="19" borderId="16" xfId="1" applyNumberFormat="1" applyFont="1" applyFill="1" applyBorder="1" applyAlignment="1">
      <alignment horizontal="left" vertical="center"/>
    </xf>
    <xf numFmtId="44" fontId="0" fillId="0" borderId="20" xfId="0" applyNumberFormat="1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44" fontId="29" fillId="18" borderId="19" xfId="1" applyNumberFormat="1" applyFont="1" applyFill="1" applyBorder="1" applyAlignment="1">
      <alignment horizontal="right" vertical="center"/>
    </xf>
    <xf numFmtId="44" fontId="6" fillId="18" borderId="16" xfId="1" applyNumberFormat="1" applyFont="1" applyFill="1" applyBorder="1" applyAlignment="1">
      <alignment horizontal="left" vertical="center"/>
    </xf>
    <xf numFmtId="44" fontId="6" fillId="18" borderId="21" xfId="1" applyNumberFormat="1" applyFont="1" applyFill="1" applyBorder="1" applyAlignment="1">
      <alignment horizontal="left" vertical="center"/>
    </xf>
    <xf numFmtId="44" fontId="0" fillId="18" borderId="17" xfId="1" applyNumberFormat="1" applyFont="1" applyFill="1" applyBorder="1" applyAlignment="1">
      <alignment horizontal="left" vertical="center"/>
    </xf>
    <xf numFmtId="44" fontId="0" fillId="18" borderId="1" xfId="0" applyNumberFormat="1" applyFill="1" applyBorder="1" applyAlignment="1">
      <alignment horizontal="left" vertical="center"/>
    </xf>
    <xf numFmtId="44" fontId="6" fillId="18" borderId="5" xfId="0" applyNumberFormat="1" applyFont="1" applyFill="1" applyBorder="1"/>
    <xf numFmtId="44" fontId="6" fillId="18" borderId="5" xfId="1" applyNumberFormat="1" applyFont="1" applyFill="1" applyBorder="1" applyAlignment="1">
      <alignment horizontal="left" vertical="center"/>
    </xf>
    <xf numFmtId="44" fontId="29" fillId="18" borderId="1" xfId="0" applyNumberFormat="1" applyFont="1" applyFill="1" applyBorder="1" applyAlignment="1">
      <alignment horizontal="left" vertical="center"/>
    </xf>
    <xf numFmtId="44" fontId="6" fillId="18" borderId="1" xfId="0" applyNumberFormat="1" applyFont="1" applyFill="1" applyBorder="1" applyAlignment="1">
      <alignment horizontal="left" vertical="center"/>
    </xf>
    <xf numFmtId="44" fontId="6" fillId="18" borderId="8" xfId="1" applyNumberFormat="1" applyFont="1" applyFill="1" applyBorder="1" applyAlignment="1">
      <alignment horizontal="left" vertical="center"/>
    </xf>
    <xf numFmtId="44" fontId="6" fillId="18" borderId="19" xfId="1" applyNumberFormat="1" applyFont="1" applyFill="1" applyBorder="1" applyAlignment="1">
      <alignment horizontal="left" vertical="center"/>
    </xf>
    <xf numFmtId="44" fontId="29" fillId="18" borderId="1" xfId="1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6" fillId="19" borderId="16" xfId="0" applyFont="1" applyFill="1" applyBorder="1" applyAlignment="1">
      <alignment horizontal="center" vertical="center"/>
    </xf>
    <xf numFmtId="0" fontId="6" fillId="19" borderId="1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18" borderId="16" xfId="0" applyFill="1" applyBorder="1" applyAlignment="1">
      <alignment horizontal="center" vertical="center"/>
    </xf>
    <xf numFmtId="0" fontId="0" fillId="18" borderId="18" xfId="0" applyFill="1" applyBorder="1" applyAlignment="1">
      <alignment horizontal="center" vertical="center"/>
    </xf>
    <xf numFmtId="0" fontId="29" fillId="18" borderId="16" xfId="0" applyFont="1" applyFill="1" applyBorder="1" applyAlignment="1">
      <alignment horizontal="center" vertical="center"/>
    </xf>
    <xf numFmtId="0" fontId="29" fillId="18" borderId="1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18" borderId="17" xfId="0" applyFill="1" applyBorder="1" applyAlignment="1">
      <alignment horizontal="center" vertical="center"/>
    </xf>
    <xf numFmtId="0" fontId="0" fillId="18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18" borderId="13" xfId="0" applyFill="1" applyBorder="1" applyAlignment="1">
      <alignment horizontal="center" vertical="center"/>
    </xf>
    <xf numFmtId="0" fontId="0" fillId="18" borderId="14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18" borderId="1" xfId="0" applyFont="1" applyFill="1" applyBorder="1" applyAlignment="1">
      <alignment horizontal="center"/>
    </xf>
    <xf numFmtId="0" fontId="11" fillId="10" borderId="8" xfId="0" applyFont="1" applyFill="1" applyBorder="1" applyAlignment="1">
      <alignment horizontal="center"/>
    </xf>
    <xf numFmtId="0" fontId="11" fillId="10" borderId="9" xfId="0" applyFont="1" applyFill="1" applyBorder="1" applyAlignment="1">
      <alignment horizontal="center"/>
    </xf>
    <xf numFmtId="0" fontId="11" fillId="10" borderId="10" xfId="0" applyFont="1" applyFill="1" applyBorder="1" applyAlignment="1">
      <alignment horizontal="center"/>
    </xf>
    <xf numFmtId="0" fontId="0" fillId="18" borderId="16" xfId="0" applyFont="1" applyFill="1" applyBorder="1" applyAlignment="1">
      <alignment horizontal="center" vertical="center"/>
    </xf>
    <xf numFmtId="0" fontId="0" fillId="18" borderId="15" xfId="0" applyFont="1" applyFill="1" applyBorder="1" applyAlignment="1">
      <alignment horizontal="center" vertical="center"/>
    </xf>
    <xf numFmtId="0" fontId="6" fillId="18" borderId="5" xfId="0" applyFont="1" applyFill="1" applyBorder="1" applyAlignment="1">
      <alignment horizontal="center" vertical="center"/>
    </xf>
    <xf numFmtId="0" fontId="6" fillId="18" borderId="7" xfId="0" applyFont="1" applyFill="1" applyBorder="1" applyAlignment="1">
      <alignment horizontal="center" vertical="center"/>
    </xf>
    <xf numFmtId="0" fontId="0" fillId="18" borderId="5" xfId="0" applyFill="1" applyBorder="1" applyAlignment="1">
      <alignment horizontal="center" vertical="center"/>
    </xf>
    <xf numFmtId="0" fontId="0" fillId="18" borderId="7" xfId="0" applyFill="1" applyBorder="1" applyAlignment="1">
      <alignment horizontal="center" vertical="center"/>
    </xf>
    <xf numFmtId="0" fontId="6" fillId="18" borderId="8" xfId="0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29" fillId="18" borderId="8" xfId="0" applyFont="1" applyFill="1" applyBorder="1" applyAlignment="1">
      <alignment horizontal="center" vertical="center"/>
    </xf>
    <xf numFmtId="0" fontId="29" fillId="18" borderId="10" xfId="0" applyFont="1" applyFill="1" applyBorder="1" applyAlignment="1">
      <alignment horizontal="center" vertical="center"/>
    </xf>
    <xf numFmtId="0" fontId="0" fillId="18" borderId="8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4">
    <cellStyle name="Moneda" xfId="1" builtinId="4"/>
    <cellStyle name="Moneda 2" xf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99FFCC"/>
      <color rgb="FFFFFF99"/>
      <color rgb="FFCCFF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HV469"/>
  <sheetViews>
    <sheetView view="pageLayout" topLeftCell="A460" zoomScale="90" zoomScalePageLayoutView="90" workbookViewId="0">
      <selection activeCell="G325" sqref="G325"/>
    </sheetView>
  </sheetViews>
  <sheetFormatPr baseColWidth="10" defaultRowHeight="15" x14ac:dyDescent="0.25"/>
  <cols>
    <col min="1" max="1" width="12.28515625" style="6" customWidth="1"/>
    <col min="2" max="2" width="5" style="6" customWidth="1"/>
    <col min="3" max="3" width="65.42578125" style="6" customWidth="1"/>
    <col min="4" max="4" width="5.5703125" style="6" customWidth="1"/>
    <col min="5" max="5" width="6" style="17" customWidth="1"/>
    <col min="6" max="6" width="7.5703125" style="24" customWidth="1"/>
    <col min="7" max="7" width="14.7109375" style="399" customWidth="1"/>
    <col min="8" max="8" width="23.42578125" style="6" customWidth="1"/>
    <col min="9" max="9" width="12.42578125" style="15" customWidth="1"/>
    <col min="10" max="10" width="15.42578125" style="6" customWidth="1"/>
    <col min="11" max="11" width="23" style="8" customWidth="1"/>
    <col min="12" max="16384" width="11.42578125" style="8"/>
  </cols>
  <sheetData>
    <row r="1" spans="1:1582" x14ac:dyDescent="0.25">
      <c r="A1" s="296" t="s">
        <v>1</v>
      </c>
      <c r="B1" s="283" t="s">
        <v>1098</v>
      </c>
      <c r="C1" s="283" t="s">
        <v>3</v>
      </c>
      <c r="D1" s="296" t="s">
        <v>1126</v>
      </c>
      <c r="E1" s="297" t="s">
        <v>718</v>
      </c>
      <c r="F1" s="298" t="s">
        <v>1123</v>
      </c>
      <c r="G1" s="387" t="s">
        <v>1124</v>
      </c>
      <c r="H1" s="283" t="s">
        <v>1125</v>
      </c>
      <c r="I1" s="299" t="s">
        <v>1100</v>
      </c>
      <c r="J1" s="300" t="s">
        <v>1116</v>
      </c>
      <c r="K1" s="200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  <c r="AMF1" s="6"/>
      <c r="AMG1" s="6"/>
      <c r="AMH1" s="6"/>
      <c r="AMI1" s="6"/>
      <c r="AMJ1" s="6"/>
      <c r="AMK1" s="6"/>
      <c r="AML1" s="6"/>
      <c r="AMM1" s="6"/>
      <c r="AMN1" s="6"/>
      <c r="AMO1" s="6"/>
      <c r="AMP1" s="6"/>
      <c r="AMQ1" s="6"/>
      <c r="AMR1" s="6"/>
      <c r="AMS1" s="6"/>
      <c r="AMT1" s="6"/>
      <c r="AMU1" s="6"/>
      <c r="AMV1" s="6"/>
      <c r="AMW1" s="6"/>
      <c r="AMX1" s="6"/>
      <c r="AMY1" s="6"/>
      <c r="AMZ1" s="6"/>
      <c r="ANA1" s="6"/>
      <c r="ANB1" s="6"/>
      <c r="ANC1" s="6"/>
      <c r="AND1" s="6"/>
      <c r="ANE1" s="6"/>
      <c r="ANF1" s="6"/>
      <c r="ANG1" s="6"/>
      <c r="ANH1" s="6"/>
      <c r="ANI1" s="6"/>
      <c r="ANJ1" s="6"/>
      <c r="ANK1" s="6"/>
      <c r="ANL1" s="6"/>
      <c r="ANM1" s="6"/>
      <c r="ANN1" s="6"/>
      <c r="ANO1" s="6"/>
      <c r="ANP1" s="6"/>
      <c r="ANQ1" s="6"/>
      <c r="ANR1" s="6"/>
      <c r="ANS1" s="6"/>
      <c r="ANT1" s="6"/>
      <c r="ANU1" s="6"/>
      <c r="ANV1" s="6"/>
      <c r="ANW1" s="6"/>
      <c r="ANX1" s="6"/>
      <c r="ANY1" s="6"/>
      <c r="ANZ1" s="6"/>
      <c r="AOA1" s="6"/>
      <c r="AOB1" s="6"/>
      <c r="AOC1" s="6"/>
      <c r="AOD1" s="6"/>
      <c r="AOE1" s="6"/>
      <c r="AOF1" s="6"/>
      <c r="AOG1" s="6"/>
      <c r="AOH1" s="6"/>
      <c r="AOI1" s="6"/>
      <c r="AOJ1" s="6"/>
      <c r="AOK1" s="6"/>
      <c r="AOL1" s="6"/>
      <c r="AOM1" s="6"/>
      <c r="AON1" s="6"/>
      <c r="AOO1" s="6"/>
      <c r="AOP1" s="6"/>
      <c r="AOQ1" s="6"/>
      <c r="AOR1" s="6"/>
      <c r="AOS1" s="6"/>
      <c r="AOT1" s="6"/>
      <c r="AOU1" s="6"/>
      <c r="AOV1" s="6"/>
      <c r="AOW1" s="6"/>
      <c r="AOX1" s="6"/>
      <c r="AOY1" s="6"/>
      <c r="AOZ1" s="6"/>
      <c r="APA1" s="6"/>
      <c r="APB1" s="6"/>
      <c r="APC1" s="6"/>
      <c r="APD1" s="6"/>
      <c r="APE1" s="6"/>
      <c r="APF1" s="6"/>
      <c r="APG1" s="6"/>
      <c r="APH1" s="6"/>
      <c r="API1" s="6"/>
      <c r="APJ1" s="6"/>
      <c r="APK1" s="6"/>
      <c r="APL1" s="6"/>
      <c r="APM1" s="6"/>
      <c r="APN1" s="6"/>
      <c r="APO1" s="6"/>
      <c r="APP1" s="6"/>
      <c r="APQ1" s="6"/>
      <c r="APR1" s="6"/>
      <c r="APS1" s="6"/>
      <c r="APT1" s="6"/>
      <c r="APU1" s="6"/>
      <c r="APV1" s="6"/>
      <c r="APW1" s="6"/>
      <c r="APX1" s="6"/>
      <c r="APY1" s="6"/>
      <c r="APZ1" s="6"/>
      <c r="AQA1" s="6"/>
      <c r="AQB1" s="6"/>
      <c r="AQC1" s="6"/>
      <c r="AQD1" s="6"/>
      <c r="AQE1" s="6"/>
      <c r="AQF1" s="6"/>
      <c r="AQG1" s="6"/>
      <c r="AQH1" s="6"/>
      <c r="AQI1" s="6"/>
      <c r="AQJ1" s="6"/>
      <c r="AQK1" s="6"/>
      <c r="AQL1" s="6"/>
      <c r="AQM1" s="6"/>
      <c r="AQN1" s="6"/>
      <c r="AQO1" s="6"/>
      <c r="AQP1" s="6"/>
      <c r="AQQ1" s="6"/>
      <c r="AQR1" s="6"/>
      <c r="AQS1" s="6"/>
      <c r="AQT1" s="6"/>
      <c r="AQU1" s="6"/>
      <c r="AQV1" s="6"/>
      <c r="AQW1" s="6"/>
      <c r="AQX1" s="6"/>
      <c r="AQY1" s="6"/>
      <c r="AQZ1" s="6"/>
      <c r="ARA1" s="6"/>
      <c r="ARB1" s="6"/>
      <c r="ARC1" s="6"/>
      <c r="ARD1" s="6"/>
      <c r="ARE1" s="6"/>
      <c r="ARF1" s="6"/>
      <c r="ARG1" s="6"/>
      <c r="ARH1" s="6"/>
      <c r="ARI1" s="6"/>
      <c r="ARJ1" s="6"/>
      <c r="ARK1" s="6"/>
      <c r="ARL1" s="6"/>
      <c r="ARM1" s="6"/>
      <c r="ARN1" s="6"/>
      <c r="ARO1" s="6"/>
      <c r="ARP1" s="6"/>
      <c r="ARQ1" s="6"/>
      <c r="ARR1" s="6"/>
      <c r="ARS1" s="6"/>
      <c r="ART1" s="6"/>
      <c r="ARU1" s="6"/>
      <c r="ARV1" s="6"/>
      <c r="ARW1" s="6"/>
      <c r="ARX1" s="6"/>
      <c r="ARY1" s="6"/>
      <c r="ARZ1" s="6"/>
      <c r="ASA1" s="6"/>
      <c r="ASB1" s="6"/>
      <c r="ASC1" s="6"/>
      <c r="ASD1" s="6"/>
      <c r="ASE1" s="6"/>
      <c r="ASF1" s="6"/>
      <c r="ASG1" s="6"/>
      <c r="ASH1" s="6"/>
      <c r="ASI1" s="6"/>
      <c r="ASJ1" s="6"/>
      <c r="ASK1" s="6"/>
      <c r="ASL1" s="6"/>
      <c r="ASM1" s="6"/>
      <c r="ASN1" s="6"/>
      <c r="ASO1" s="6"/>
      <c r="ASP1" s="6"/>
      <c r="ASQ1" s="6"/>
      <c r="ASR1" s="6"/>
      <c r="ASS1" s="6"/>
      <c r="AST1" s="6"/>
      <c r="ASU1" s="6"/>
      <c r="ASV1" s="6"/>
      <c r="ASW1" s="6"/>
      <c r="ASX1" s="6"/>
      <c r="ASY1" s="6"/>
      <c r="ASZ1" s="6"/>
      <c r="ATA1" s="6"/>
      <c r="ATB1" s="6"/>
      <c r="ATC1" s="6"/>
      <c r="ATD1" s="6"/>
      <c r="ATE1" s="6"/>
      <c r="ATF1" s="6"/>
      <c r="ATG1" s="6"/>
      <c r="ATH1" s="6"/>
      <c r="ATI1" s="6"/>
      <c r="ATJ1" s="6"/>
      <c r="ATK1" s="6"/>
      <c r="ATL1" s="6"/>
      <c r="ATM1" s="6"/>
      <c r="ATN1" s="6"/>
      <c r="ATO1" s="6"/>
      <c r="ATP1" s="6"/>
      <c r="ATQ1" s="6"/>
      <c r="ATR1" s="6"/>
      <c r="ATS1" s="6"/>
      <c r="ATT1" s="6"/>
      <c r="ATU1" s="6"/>
      <c r="ATV1" s="6"/>
      <c r="ATW1" s="6"/>
      <c r="ATX1" s="6"/>
      <c r="ATY1" s="6"/>
      <c r="ATZ1" s="6"/>
      <c r="AUA1" s="6"/>
      <c r="AUB1" s="6"/>
      <c r="AUC1" s="6"/>
      <c r="AUD1" s="6"/>
      <c r="AUE1" s="6"/>
      <c r="AUF1" s="6"/>
      <c r="AUG1" s="6"/>
      <c r="AUH1" s="6"/>
      <c r="AUI1" s="6"/>
      <c r="AUJ1" s="6"/>
      <c r="AUK1" s="6"/>
      <c r="AUL1" s="6"/>
      <c r="AUM1" s="6"/>
      <c r="AUN1" s="6"/>
      <c r="AUO1" s="6"/>
      <c r="AUP1" s="6"/>
      <c r="AUQ1" s="6"/>
      <c r="AUR1" s="6"/>
      <c r="AUS1" s="6"/>
      <c r="AUT1" s="6"/>
      <c r="AUU1" s="6"/>
      <c r="AUV1" s="6"/>
      <c r="AUW1" s="6"/>
      <c r="AUX1" s="6"/>
      <c r="AUY1" s="6"/>
      <c r="AUZ1" s="6"/>
      <c r="AVA1" s="6"/>
      <c r="AVB1" s="6"/>
      <c r="AVC1" s="6"/>
      <c r="AVD1" s="6"/>
      <c r="AVE1" s="6"/>
      <c r="AVF1" s="6"/>
      <c r="AVG1" s="6"/>
      <c r="AVH1" s="6"/>
      <c r="AVI1" s="6"/>
      <c r="AVJ1" s="6"/>
      <c r="AVK1" s="6"/>
      <c r="AVL1" s="6"/>
      <c r="AVM1" s="6"/>
      <c r="AVN1" s="6"/>
      <c r="AVO1" s="6"/>
      <c r="AVP1" s="6"/>
      <c r="AVQ1" s="6"/>
      <c r="AVR1" s="6"/>
      <c r="AVS1" s="6"/>
      <c r="AVT1" s="6"/>
      <c r="AVU1" s="6"/>
      <c r="AVV1" s="6"/>
      <c r="AVW1" s="6"/>
      <c r="AVX1" s="6"/>
      <c r="AVY1" s="6"/>
      <c r="AVZ1" s="6"/>
      <c r="AWA1" s="6"/>
      <c r="AWB1" s="6"/>
      <c r="AWC1" s="6"/>
      <c r="AWD1" s="6"/>
      <c r="AWE1" s="6"/>
      <c r="AWF1" s="6"/>
      <c r="AWG1" s="6"/>
      <c r="AWH1" s="6"/>
      <c r="AWI1" s="6"/>
      <c r="AWJ1" s="6"/>
      <c r="AWK1" s="6"/>
      <c r="AWL1" s="6"/>
      <c r="AWM1" s="6"/>
      <c r="AWN1" s="6"/>
      <c r="AWO1" s="6"/>
      <c r="AWP1" s="6"/>
      <c r="AWQ1" s="6"/>
      <c r="AWR1" s="6"/>
      <c r="AWS1" s="6"/>
      <c r="AWT1" s="6"/>
      <c r="AWU1" s="6"/>
      <c r="AWV1" s="6"/>
      <c r="AWW1" s="6"/>
      <c r="AWX1" s="6"/>
      <c r="AWY1" s="6"/>
      <c r="AWZ1" s="6"/>
      <c r="AXA1" s="6"/>
      <c r="AXB1" s="6"/>
      <c r="AXC1" s="6"/>
      <c r="AXD1" s="6"/>
      <c r="AXE1" s="6"/>
      <c r="AXF1" s="6"/>
      <c r="AXG1" s="6"/>
      <c r="AXH1" s="6"/>
      <c r="AXI1" s="6"/>
      <c r="AXJ1" s="6"/>
      <c r="AXK1" s="6"/>
      <c r="AXL1" s="6"/>
      <c r="AXM1" s="6"/>
      <c r="AXN1" s="6"/>
      <c r="AXO1" s="6"/>
      <c r="AXP1" s="6"/>
      <c r="AXQ1" s="6"/>
      <c r="AXR1" s="6"/>
      <c r="AXS1" s="6"/>
      <c r="AXT1" s="6"/>
      <c r="AXU1" s="6"/>
      <c r="AXV1" s="6"/>
      <c r="AXW1" s="6"/>
      <c r="AXX1" s="6"/>
      <c r="AXY1" s="6"/>
      <c r="AXZ1" s="6"/>
      <c r="AYA1" s="6"/>
      <c r="AYB1" s="6"/>
      <c r="AYC1" s="6"/>
      <c r="AYD1" s="6"/>
      <c r="AYE1" s="6"/>
      <c r="AYF1" s="6"/>
      <c r="AYG1" s="6"/>
      <c r="AYH1" s="6"/>
      <c r="AYI1" s="6"/>
      <c r="AYJ1" s="6"/>
      <c r="AYK1" s="6"/>
      <c r="AYL1" s="6"/>
      <c r="AYM1" s="6"/>
      <c r="AYN1" s="6"/>
      <c r="AYO1" s="6"/>
      <c r="AYP1" s="6"/>
      <c r="AYQ1" s="6"/>
      <c r="AYR1" s="6"/>
      <c r="AYS1" s="6"/>
      <c r="AYT1" s="6"/>
      <c r="AYU1" s="6"/>
      <c r="AYV1" s="6"/>
      <c r="AYW1" s="6"/>
      <c r="AYX1" s="6"/>
      <c r="AYY1" s="6"/>
      <c r="AYZ1" s="6"/>
      <c r="AZA1" s="6"/>
      <c r="AZB1" s="6"/>
      <c r="AZC1" s="6"/>
      <c r="AZD1" s="6"/>
      <c r="AZE1" s="6"/>
      <c r="AZF1" s="6"/>
      <c r="AZG1" s="6"/>
      <c r="AZH1" s="6"/>
      <c r="AZI1" s="6"/>
      <c r="AZJ1" s="6"/>
      <c r="AZK1" s="6"/>
      <c r="AZL1" s="6"/>
      <c r="AZM1" s="6"/>
      <c r="AZN1" s="6"/>
      <c r="AZO1" s="6"/>
      <c r="AZP1" s="6"/>
      <c r="AZQ1" s="6"/>
      <c r="AZR1" s="6"/>
      <c r="AZS1" s="6"/>
      <c r="AZT1" s="6"/>
      <c r="AZU1" s="6"/>
      <c r="AZV1" s="6"/>
      <c r="AZW1" s="6"/>
      <c r="AZX1" s="6"/>
      <c r="AZY1" s="6"/>
      <c r="AZZ1" s="6"/>
      <c r="BAA1" s="6"/>
      <c r="BAB1" s="6"/>
      <c r="BAC1" s="6"/>
      <c r="BAD1" s="6"/>
      <c r="BAE1" s="6"/>
      <c r="BAF1" s="6"/>
      <c r="BAG1" s="6"/>
      <c r="BAH1" s="6"/>
      <c r="BAI1" s="6"/>
      <c r="BAJ1" s="6"/>
      <c r="BAK1" s="6"/>
      <c r="BAL1" s="6"/>
      <c r="BAM1" s="6"/>
      <c r="BAN1" s="6"/>
      <c r="BAO1" s="6"/>
      <c r="BAP1" s="6"/>
      <c r="BAQ1" s="6"/>
      <c r="BAR1" s="6"/>
      <c r="BAS1" s="6"/>
      <c r="BAT1" s="6"/>
      <c r="BAU1" s="6"/>
      <c r="BAV1" s="6"/>
      <c r="BAW1" s="6"/>
      <c r="BAX1" s="6"/>
      <c r="BAY1" s="6"/>
      <c r="BAZ1" s="6"/>
      <c r="BBA1" s="6"/>
      <c r="BBB1" s="6"/>
      <c r="BBC1" s="6"/>
      <c r="BBD1" s="6"/>
      <c r="BBE1" s="6"/>
      <c r="BBF1" s="6"/>
      <c r="BBG1" s="6"/>
      <c r="BBH1" s="6"/>
      <c r="BBI1" s="6"/>
      <c r="BBJ1" s="6"/>
      <c r="BBK1" s="6"/>
      <c r="BBL1" s="6"/>
      <c r="BBM1" s="6"/>
      <c r="BBN1" s="6"/>
      <c r="BBO1" s="6"/>
      <c r="BBP1" s="6"/>
      <c r="BBQ1" s="6"/>
      <c r="BBR1" s="6"/>
      <c r="BBS1" s="6"/>
      <c r="BBT1" s="6"/>
      <c r="BBU1" s="6"/>
      <c r="BBV1" s="6"/>
      <c r="BBW1" s="6"/>
      <c r="BBX1" s="6"/>
      <c r="BBY1" s="6"/>
      <c r="BBZ1" s="6"/>
      <c r="BCA1" s="6"/>
      <c r="BCB1" s="6"/>
      <c r="BCC1" s="6"/>
      <c r="BCD1" s="6"/>
      <c r="BCE1" s="6"/>
      <c r="BCF1" s="6"/>
      <c r="BCG1" s="6"/>
      <c r="BCH1" s="6"/>
      <c r="BCI1" s="6"/>
      <c r="BCJ1" s="6"/>
      <c r="BCK1" s="6"/>
      <c r="BCL1" s="6"/>
      <c r="BCM1" s="6"/>
      <c r="BCN1" s="6"/>
      <c r="BCO1" s="6"/>
      <c r="BCP1" s="6"/>
      <c r="BCQ1" s="6"/>
      <c r="BCR1" s="6"/>
      <c r="BCS1" s="6"/>
      <c r="BCT1" s="6"/>
      <c r="BCU1" s="6"/>
      <c r="BCV1" s="6"/>
      <c r="BCW1" s="6"/>
      <c r="BCX1" s="6"/>
      <c r="BCY1" s="6"/>
      <c r="BCZ1" s="6"/>
      <c r="BDA1" s="6"/>
      <c r="BDB1" s="6"/>
      <c r="BDC1" s="6"/>
      <c r="BDD1" s="6"/>
      <c r="BDE1" s="6"/>
      <c r="BDF1" s="6"/>
      <c r="BDG1" s="6"/>
      <c r="BDH1" s="6"/>
      <c r="BDI1" s="6"/>
      <c r="BDJ1" s="6"/>
      <c r="BDK1" s="6"/>
      <c r="BDL1" s="6"/>
      <c r="BDM1" s="6"/>
      <c r="BDN1" s="6"/>
      <c r="BDO1" s="6"/>
      <c r="BDP1" s="6"/>
      <c r="BDQ1" s="6"/>
      <c r="BDR1" s="6"/>
      <c r="BDS1" s="6"/>
      <c r="BDT1" s="6"/>
      <c r="BDU1" s="6"/>
      <c r="BDV1" s="6"/>
      <c r="BDW1" s="6"/>
      <c r="BDX1" s="6"/>
      <c r="BDY1" s="6"/>
      <c r="BDZ1" s="6"/>
      <c r="BEA1" s="6"/>
      <c r="BEB1" s="6"/>
      <c r="BEC1" s="6"/>
      <c r="BED1" s="6"/>
      <c r="BEE1" s="6"/>
      <c r="BEF1" s="6"/>
      <c r="BEG1" s="6"/>
      <c r="BEH1" s="6"/>
      <c r="BEI1" s="6"/>
      <c r="BEJ1" s="6"/>
      <c r="BEK1" s="6"/>
      <c r="BEL1" s="6"/>
      <c r="BEM1" s="6"/>
      <c r="BEN1" s="6"/>
      <c r="BEO1" s="6"/>
      <c r="BEP1" s="6"/>
      <c r="BEQ1" s="6"/>
      <c r="BER1" s="6"/>
      <c r="BES1" s="6"/>
      <c r="BET1" s="6"/>
      <c r="BEU1" s="6"/>
      <c r="BEV1" s="6"/>
      <c r="BEW1" s="6"/>
      <c r="BEX1" s="6"/>
      <c r="BEY1" s="6"/>
      <c r="BEZ1" s="6"/>
      <c r="BFA1" s="6"/>
      <c r="BFB1" s="6"/>
      <c r="BFC1" s="6"/>
      <c r="BFD1" s="6"/>
      <c r="BFE1" s="6"/>
      <c r="BFF1" s="6"/>
      <c r="BFG1" s="6"/>
      <c r="BFH1" s="6"/>
      <c r="BFI1" s="6"/>
      <c r="BFJ1" s="6"/>
      <c r="BFK1" s="6"/>
      <c r="BFL1" s="6"/>
      <c r="BFM1" s="6"/>
      <c r="BFN1" s="6"/>
      <c r="BFO1" s="6"/>
      <c r="BFP1" s="6"/>
      <c r="BFQ1" s="6"/>
      <c r="BFR1" s="6"/>
      <c r="BFS1" s="6"/>
      <c r="BFT1" s="6"/>
      <c r="BFU1" s="6"/>
      <c r="BFV1" s="6"/>
      <c r="BFW1" s="6"/>
      <c r="BFX1" s="6"/>
      <c r="BFY1" s="6"/>
      <c r="BFZ1" s="6"/>
      <c r="BGA1" s="6"/>
      <c r="BGB1" s="6"/>
      <c r="BGC1" s="6"/>
      <c r="BGD1" s="6"/>
      <c r="BGE1" s="6"/>
      <c r="BGF1" s="6"/>
      <c r="BGG1" s="6"/>
      <c r="BGH1" s="6"/>
      <c r="BGI1" s="6"/>
      <c r="BGJ1" s="6"/>
      <c r="BGK1" s="6"/>
      <c r="BGL1" s="6"/>
      <c r="BGM1" s="6"/>
      <c r="BGN1" s="6"/>
      <c r="BGO1" s="6"/>
      <c r="BGP1" s="6"/>
      <c r="BGQ1" s="6"/>
      <c r="BGR1" s="6"/>
      <c r="BGS1" s="6"/>
      <c r="BGT1" s="6"/>
      <c r="BGU1" s="6"/>
      <c r="BGV1" s="6"/>
      <c r="BGW1" s="6"/>
      <c r="BGX1" s="6"/>
      <c r="BGY1" s="6"/>
      <c r="BGZ1" s="6"/>
      <c r="BHA1" s="6"/>
      <c r="BHB1" s="6"/>
      <c r="BHC1" s="6"/>
      <c r="BHD1" s="6"/>
      <c r="BHE1" s="6"/>
      <c r="BHF1" s="6"/>
      <c r="BHG1" s="6"/>
      <c r="BHH1" s="6"/>
      <c r="BHI1" s="6"/>
      <c r="BHJ1" s="6"/>
      <c r="BHK1" s="6"/>
      <c r="BHL1" s="6"/>
      <c r="BHM1" s="6"/>
      <c r="BHN1" s="6"/>
      <c r="BHO1" s="6"/>
      <c r="BHP1" s="6"/>
      <c r="BHQ1" s="6"/>
      <c r="BHR1" s="6"/>
      <c r="BHS1" s="6"/>
      <c r="BHT1" s="6"/>
      <c r="BHU1" s="6"/>
      <c r="BHV1" s="6"/>
    </row>
    <row r="2" spans="1:1582" x14ac:dyDescent="0.2">
      <c r="A2" s="5"/>
      <c r="B2" s="100">
        <v>1</v>
      </c>
      <c r="C2" s="225" t="s">
        <v>291</v>
      </c>
      <c r="D2" s="225" t="s">
        <v>684</v>
      </c>
      <c r="E2" s="233">
        <v>511</v>
      </c>
      <c r="F2" s="234" t="s">
        <v>720</v>
      </c>
      <c r="G2" s="388" t="s">
        <v>290</v>
      </c>
      <c r="H2" s="205" t="s">
        <v>1044</v>
      </c>
      <c r="I2" s="256">
        <v>1200</v>
      </c>
      <c r="J2" s="235">
        <f>(I2*0.0833)-I2</f>
        <v>-1100.04</v>
      </c>
      <c r="K2" s="201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  <c r="AMB2" s="6"/>
      <c r="AMC2" s="6"/>
      <c r="AMD2" s="6"/>
      <c r="AME2" s="6"/>
      <c r="AMF2" s="6"/>
      <c r="AMG2" s="6"/>
      <c r="AMH2" s="6"/>
      <c r="AMI2" s="6"/>
      <c r="AMJ2" s="6"/>
      <c r="AMK2" s="6"/>
      <c r="AML2" s="6"/>
      <c r="AMM2" s="6"/>
      <c r="AMN2" s="6"/>
      <c r="AMO2" s="6"/>
      <c r="AMP2" s="6"/>
      <c r="AMQ2" s="6"/>
      <c r="AMR2" s="6"/>
      <c r="AMS2" s="6"/>
      <c r="AMT2" s="6"/>
      <c r="AMU2" s="6"/>
      <c r="AMV2" s="6"/>
      <c r="AMW2" s="6"/>
      <c r="AMX2" s="6"/>
      <c r="AMY2" s="6"/>
      <c r="AMZ2" s="6"/>
      <c r="ANA2" s="6"/>
      <c r="ANB2" s="6"/>
      <c r="ANC2" s="6"/>
      <c r="AND2" s="6"/>
      <c r="ANE2" s="6"/>
      <c r="ANF2" s="6"/>
      <c r="ANG2" s="6"/>
      <c r="ANH2" s="6"/>
      <c r="ANI2" s="6"/>
      <c r="ANJ2" s="6"/>
      <c r="ANK2" s="6"/>
      <c r="ANL2" s="6"/>
      <c r="ANM2" s="6"/>
      <c r="ANN2" s="6"/>
      <c r="ANO2" s="6"/>
      <c r="ANP2" s="6"/>
      <c r="ANQ2" s="6"/>
      <c r="ANR2" s="6"/>
      <c r="ANS2" s="6"/>
      <c r="ANT2" s="6"/>
      <c r="ANU2" s="6"/>
      <c r="ANV2" s="6"/>
      <c r="ANW2" s="6"/>
      <c r="ANX2" s="6"/>
      <c r="ANY2" s="6"/>
      <c r="ANZ2" s="6"/>
      <c r="AOA2" s="6"/>
      <c r="AOB2" s="6"/>
      <c r="AOC2" s="6"/>
      <c r="AOD2" s="6"/>
      <c r="AOE2" s="6"/>
      <c r="AOF2" s="6"/>
      <c r="AOG2" s="6"/>
      <c r="AOH2" s="6"/>
      <c r="AOI2" s="6"/>
      <c r="AOJ2" s="6"/>
      <c r="AOK2" s="6"/>
      <c r="AOL2" s="6"/>
      <c r="AOM2" s="6"/>
      <c r="AON2" s="6"/>
      <c r="AOO2" s="6"/>
      <c r="AOP2" s="6"/>
      <c r="AOQ2" s="6"/>
      <c r="AOR2" s="6"/>
      <c r="AOS2" s="6"/>
      <c r="AOT2" s="6"/>
      <c r="AOU2" s="6"/>
      <c r="AOV2" s="6"/>
      <c r="AOW2" s="6"/>
      <c r="AOX2" s="6"/>
      <c r="AOY2" s="6"/>
      <c r="AOZ2" s="6"/>
      <c r="APA2" s="6"/>
      <c r="APB2" s="6"/>
      <c r="APC2" s="6"/>
      <c r="APD2" s="6"/>
      <c r="APE2" s="6"/>
      <c r="APF2" s="6"/>
      <c r="APG2" s="6"/>
      <c r="APH2" s="6"/>
      <c r="API2" s="6"/>
      <c r="APJ2" s="6"/>
      <c r="APK2" s="6"/>
      <c r="APL2" s="6"/>
      <c r="APM2" s="6"/>
      <c r="APN2" s="6"/>
      <c r="APO2" s="6"/>
      <c r="APP2" s="6"/>
      <c r="APQ2" s="6"/>
      <c r="APR2" s="6"/>
      <c r="APS2" s="6"/>
      <c r="APT2" s="6"/>
      <c r="APU2" s="6"/>
      <c r="APV2" s="6"/>
      <c r="APW2" s="6"/>
      <c r="APX2" s="6"/>
      <c r="APY2" s="6"/>
      <c r="APZ2" s="6"/>
      <c r="AQA2" s="6"/>
      <c r="AQB2" s="6"/>
      <c r="AQC2" s="6"/>
      <c r="AQD2" s="6"/>
      <c r="AQE2" s="6"/>
      <c r="AQF2" s="6"/>
      <c r="AQG2" s="6"/>
      <c r="AQH2" s="6"/>
      <c r="AQI2" s="6"/>
      <c r="AQJ2" s="6"/>
      <c r="AQK2" s="6"/>
      <c r="AQL2" s="6"/>
      <c r="AQM2" s="6"/>
      <c r="AQN2" s="6"/>
      <c r="AQO2" s="6"/>
      <c r="AQP2" s="6"/>
      <c r="AQQ2" s="6"/>
      <c r="AQR2" s="6"/>
      <c r="AQS2" s="6"/>
      <c r="AQT2" s="6"/>
      <c r="AQU2" s="6"/>
      <c r="AQV2" s="6"/>
      <c r="AQW2" s="6"/>
      <c r="AQX2" s="6"/>
      <c r="AQY2" s="6"/>
      <c r="AQZ2" s="6"/>
      <c r="ARA2" s="6"/>
      <c r="ARB2" s="6"/>
      <c r="ARC2" s="6"/>
      <c r="ARD2" s="6"/>
      <c r="ARE2" s="6"/>
      <c r="ARF2" s="6"/>
      <c r="ARG2" s="6"/>
      <c r="ARH2" s="6"/>
      <c r="ARI2" s="6"/>
      <c r="ARJ2" s="6"/>
      <c r="ARK2" s="6"/>
      <c r="ARL2" s="6"/>
      <c r="ARM2" s="6"/>
      <c r="ARN2" s="6"/>
      <c r="ARO2" s="6"/>
      <c r="ARP2" s="6"/>
      <c r="ARQ2" s="6"/>
      <c r="ARR2" s="6"/>
      <c r="ARS2" s="6"/>
      <c r="ART2" s="6"/>
      <c r="ARU2" s="6"/>
      <c r="ARV2" s="6"/>
      <c r="ARW2" s="6"/>
      <c r="ARX2" s="6"/>
      <c r="ARY2" s="6"/>
      <c r="ARZ2" s="6"/>
      <c r="ASA2" s="6"/>
      <c r="ASB2" s="6"/>
      <c r="ASC2" s="6"/>
      <c r="ASD2" s="6"/>
      <c r="ASE2" s="6"/>
      <c r="ASF2" s="6"/>
      <c r="ASG2" s="6"/>
      <c r="ASH2" s="6"/>
      <c r="ASI2" s="6"/>
      <c r="ASJ2" s="6"/>
      <c r="ASK2" s="6"/>
      <c r="ASL2" s="6"/>
      <c r="ASM2" s="6"/>
      <c r="ASN2" s="6"/>
      <c r="ASO2" s="6"/>
      <c r="ASP2" s="6"/>
      <c r="ASQ2" s="6"/>
      <c r="ASR2" s="6"/>
      <c r="ASS2" s="6"/>
      <c r="AST2" s="6"/>
      <c r="ASU2" s="6"/>
      <c r="ASV2" s="6"/>
      <c r="ASW2" s="6"/>
      <c r="ASX2" s="6"/>
      <c r="ASY2" s="6"/>
      <c r="ASZ2" s="6"/>
      <c r="ATA2" s="6"/>
      <c r="ATB2" s="6"/>
      <c r="ATC2" s="6"/>
      <c r="ATD2" s="6"/>
      <c r="ATE2" s="6"/>
      <c r="ATF2" s="6"/>
      <c r="ATG2" s="6"/>
      <c r="ATH2" s="6"/>
      <c r="ATI2" s="6"/>
      <c r="ATJ2" s="6"/>
      <c r="ATK2" s="6"/>
      <c r="ATL2" s="6"/>
      <c r="ATM2" s="6"/>
      <c r="ATN2" s="6"/>
      <c r="ATO2" s="6"/>
      <c r="ATP2" s="6"/>
      <c r="ATQ2" s="6"/>
      <c r="ATR2" s="6"/>
      <c r="ATS2" s="6"/>
      <c r="ATT2" s="6"/>
      <c r="ATU2" s="6"/>
      <c r="ATV2" s="6"/>
      <c r="ATW2" s="6"/>
      <c r="ATX2" s="6"/>
      <c r="ATY2" s="6"/>
      <c r="ATZ2" s="6"/>
      <c r="AUA2" s="6"/>
      <c r="AUB2" s="6"/>
      <c r="AUC2" s="6"/>
      <c r="AUD2" s="6"/>
      <c r="AUE2" s="6"/>
      <c r="AUF2" s="6"/>
      <c r="AUG2" s="6"/>
      <c r="AUH2" s="6"/>
      <c r="AUI2" s="6"/>
      <c r="AUJ2" s="6"/>
      <c r="AUK2" s="6"/>
      <c r="AUL2" s="6"/>
      <c r="AUM2" s="6"/>
      <c r="AUN2" s="6"/>
      <c r="AUO2" s="6"/>
      <c r="AUP2" s="6"/>
      <c r="AUQ2" s="6"/>
      <c r="AUR2" s="6"/>
      <c r="AUS2" s="6"/>
      <c r="AUT2" s="6"/>
      <c r="AUU2" s="6"/>
      <c r="AUV2" s="6"/>
      <c r="AUW2" s="6"/>
      <c r="AUX2" s="6"/>
      <c r="AUY2" s="6"/>
      <c r="AUZ2" s="6"/>
      <c r="AVA2" s="6"/>
      <c r="AVB2" s="6"/>
      <c r="AVC2" s="6"/>
      <c r="AVD2" s="6"/>
      <c r="AVE2" s="6"/>
      <c r="AVF2" s="6"/>
      <c r="AVG2" s="6"/>
      <c r="AVH2" s="6"/>
      <c r="AVI2" s="6"/>
      <c r="AVJ2" s="6"/>
      <c r="AVK2" s="6"/>
      <c r="AVL2" s="6"/>
      <c r="AVM2" s="6"/>
      <c r="AVN2" s="6"/>
      <c r="AVO2" s="6"/>
      <c r="AVP2" s="6"/>
      <c r="AVQ2" s="6"/>
      <c r="AVR2" s="6"/>
      <c r="AVS2" s="6"/>
      <c r="AVT2" s="6"/>
      <c r="AVU2" s="6"/>
      <c r="AVV2" s="6"/>
      <c r="AVW2" s="6"/>
      <c r="AVX2" s="6"/>
      <c r="AVY2" s="6"/>
      <c r="AVZ2" s="6"/>
      <c r="AWA2" s="6"/>
      <c r="AWB2" s="6"/>
      <c r="AWC2" s="6"/>
      <c r="AWD2" s="6"/>
      <c r="AWE2" s="6"/>
      <c r="AWF2" s="6"/>
      <c r="AWG2" s="6"/>
      <c r="AWH2" s="6"/>
      <c r="AWI2" s="6"/>
      <c r="AWJ2" s="6"/>
      <c r="AWK2" s="6"/>
      <c r="AWL2" s="6"/>
      <c r="AWM2" s="6"/>
      <c r="AWN2" s="6"/>
      <c r="AWO2" s="6"/>
      <c r="AWP2" s="6"/>
      <c r="AWQ2" s="6"/>
      <c r="AWR2" s="6"/>
      <c r="AWS2" s="6"/>
      <c r="AWT2" s="6"/>
      <c r="AWU2" s="6"/>
      <c r="AWV2" s="6"/>
      <c r="AWW2" s="6"/>
      <c r="AWX2" s="6"/>
      <c r="AWY2" s="6"/>
      <c r="AWZ2" s="6"/>
      <c r="AXA2" s="6"/>
      <c r="AXB2" s="6"/>
      <c r="AXC2" s="6"/>
      <c r="AXD2" s="6"/>
      <c r="AXE2" s="6"/>
      <c r="AXF2" s="6"/>
      <c r="AXG2" s="6"/>
      <c r="AXH2" s="6"/>
      <c r="AXI2" s="6"/>
      <c r="AXJ2" s="6"/>
      <c r="AXK2" s="6"/>
      <c r="AXL2" s="6"/>
      <c r="AXM2" s="6"/>
      <c r="AXN2" s="6"/>
      <c r="AXO2" s="6"/>
      <c r="AXP2" s="6"/>
      <c r="AXQ2" s="6"/>
      <c r="AXR2" s="6"/>
      <c r="AXS2" s="6"/>
      <c r="AXT2" s="6"/>
      <c r="AXU2" s="6"/>
      <c r="AXV2" s="6"/>
      <c r="AXW2" s="6"/>
      <c r="AXX2" s="6"/>
      <c r="AXY2" s="6"/>
      <c r="AXZ2" s="6"/>
      <c r="AYA2" s="6"/>
      <c r="AYB2" s="6"/>
      <c r="AYC2" s="6"/>
      <c r="AYD2" s="6"/>
      <c r="AYE2" s="6"/>
      <c r="AYF2" s="6"/>
      <c r="AYG2" s="6"/>
      <c r="AYH2" s="6"/>
      <c r="AYI2" s="6"/>
      <c r="AYJ2" s="6"/>
      <c r="AYK2" s="6"/>
      <c r="AYL2" s="6"/>
      <c r="AYM2" s="6"/>
      <c r="AYN2" s="6"/>
      <c r="AYO2" s="6"/>
      <c r="AYP2" s="6"/>
      <c r="AYQ2" s="6"/>
      <c r="AYR2" s="6"/>
      <c r="AYS2" s="6"/>
      <c r="AYT2" s="6"/>
      <c r="AYU2" s="6"/>
      <c r="AYV2" s="6"/>
      <c r="AYW2" s="6"/>
      <c r="AYX2" s="6"/>
      <c r="AYY2" s="6"/>
      <c r="AYZ2" s="6"/>
      <c r="AZA2" s="6"/>
      <c r="AZB2" s="6"/>
      <c r="AZC2" s="6"/>
      <c r="AZD2" s="6"/>
      <c r="AZE2" s="6"/>
      <c r="AZF2" s="6"/>
      <c r="AZG2" s="6"/>
      <c r="AZH2" s="6"/>
      <c r="AZI2" s="6"/>
      <c r="AZJ2" s="6"/>
      <c r="AZK2" s="6"/>
      <c r="AZL2" s="6"/>
      <c r="AZM2" s="6"/>
      <c r="AZN2" s="6"/>
      <c r="AZO2" s="6"/>
      <c r="AZP2" s="6"/>
      <c r="AZQ2" s="6"/>
      <c r="AZR2" s="6"/>
      <c r="AZS2" s="6"/>
      <c r="AZT2" s="6"/>
      <c r="AZU2" s="6"/>
      <c r="AZV2" s="6"/>
      <c r="AZW2" s="6"/>
      <c r="AZX2" s="6"/>
      <c r="AZY2" s="6"/>
      <c r="AZZ2" s="6"/>
      <c r="BAA2" s="6"/>
      <c r="BAB2" s="6"/>
      <c r="BAC2" s="6"/>
      <c r="BAD2" s="6"/>
      <c r="BAE2" s="6"/>
      <c r="BAF2" s="6"/>
      <c r="BAG2" s="6"/>
      <c r="BAH2" s="6"/>
      <c r="BAI2" s="6"/>
      <c r="BAJ2" s="6"/>
      <c r="BAK2" s="6"/>
      <c r="BAL2" s="6"/>
      <c r="BAM2" s="6"/>
      <c r="BAN2" s="6"/>
      <c r="BAO2" s="6"/>
      <c r="BAP2" s="6"/>
      <c r="BAQ2" s="6"/>
      <c r="BAR2" s="6"/>
      <c r="BAS2" s="6"/>
      <c r="BAT2" s="6"/>
      <c r="BAU2" s="6"/>
      <c r="BAV2" s="6"/>
      <c r="BAW2" s="6"/>
      <c r="BAX2" s="6"/>
      <c r="BAY2" s="6"/>
      <c r="BAZ2" s="6"/>
      <c r="BBA2" s="6"/>
      <c r="BBB2" s="6"/>
      <c r="BBC2" s="6"/>
      <c r="BBD2" s="6"/>
      <c r="BBE2" s="6"/>
      <c r="BBF2" s="6"/>
      <c r="BBG2" s="6"/>
      <c r="BBH2" s="6"/>
      <c r="BBI2" s="6"/>
      <c r="BBJ2" s="6"/>
      <c r="BBK2" s="6"/>
      <c r="BBL2" s="6"/>
      <c r="BBM2" s="6"/>
      <c r="BBN2" s="6"/>
      <c r="BBO2" s="6"/>
      <c r="BBP2" s="6"/>
      <c r="BBQ2" s="6"/>
      <c r="BBR2" s="6"/>
      <c r="BBS2" s="6"/>
      <c r="BBT2" s="6"/>
      <c r="BBU2" s="6"/>
      <c r="BBV2" s="6"/>
      <c r="BBW2" s="6"/>
      <c r="BBX2" s="6"/>
      <c r="BBY2" s="6"/>
      <c r="BBZ2" s="6"/>
      <c r="BCA2" s="6"/>
      <c r="BCB2" s="6"/>
      <c r="BCC2" s="6"/>
      <c r="BCD2" s="6"/>
      <c r="BCE2" s="6"/>
      <c r="BCF2" s="6"/>
      <c r="BCG2" s="6"/>
      <c r="BCH2" s="6"/>
      <c r="BCI2" s="6"/>
      <c r="BCJ2" s="6"/>
      <c r="BCK2" s="6"/>
      <c r="BCL2" s="6"/>
      <c r="BCM2" s="6"/>
      <c r="BCN2" s="6"/>
      <c r="BCO2" s="6"/>
      <c r="BCP2" s="6"/>
      <c r="BCQ2" s="6"/>
      <c r="BCR2" s="6"/>
      <c r="BCS2" s="6"/>
      <c r="BCT2" s="6"/>
      <c r="BCU2" s="6"/>
      <c r="BCV2" s="6"/>
      <c r="BCW2" s="6"/>
      <c r="BCX2" s="6"/>
      <c r="BCY2" s="6"/>
      <c r="BCZ2" s="6"/>
      <c r="BDA2" s="6"/>
      <c r="BDB2" s="6"/>
      <c r="BDC2" s="6"/>
      <c r="BDD2" s="6"/>
      <c r="BDE2" s="6"/>
      <c r="BDF2" s="6"/>
      <c r="BDG2" s="6"/>
      <c r="BDH2" s="6"/>
      <c r="BDI2" s="6"/>
      <c r="BDJ2" s="6"/>
      <c r="BDK2" s="6"/>
      <c r="BDL2" s="6"/>
      <c r="BDM2" s="6"/>
      <c r="BDN2" s="6"/>
      <c r="BDO2" s="6"/>
      <c r="BDP2" s="6"/>
      <c r="BDQ2" s="6"/>
      <c r="BDR2" s="6"/>
      <c r="BDS2" s="6"/>
      <c r="BDT2" s="6"/>
      <c r="BDU2" s="6"/>
      <c r="BDV2" s="6"/>
      <c r="BDW2" s="6"/>
      <c r="BDX2" s="6"/>
      <c r="BDY2" s="6"/>
      <c r="BDZ2" s="6"/>
      <c r="BEA2" s="6"/>
      <c r="BEB2" s="6"/>
      <c r="BEC2" s="6"/>
      <c r="BED2" s="6"/>
      <c r="BEE2" s="6"/>
      <c r="BEF2" s="6"/>
      <c r="BEG2" s="6"/>
      <c r="BEH2" s="6"/>
      <c r="BEI2" s="6"/>
      <c r="BEJ2" s="6"/>
      <c r="BEK2" s="6"/>
      <c r="BEL2" s="6"/>
      <c r="BEM2" s="6"/>
      <c r="BEN2" s="6"/>
      <c r="BEO2" s="6"/>
      <c r="BEP2" s="6"/>
      <c r="BEQ2" s="6"/>
      <c r="BER2" s="6"/>
      <c r="BES2" s="6"/>
      <c r="BET2" s="6"/>
      <c r="BEU2" s="6"/>
      <c r="BEV2" s="6"/>
      <c r="BEW2" s="6"/>
      <c r="BEX2" s="6"/>
      <c r="BEY2" s="6"/>
      <c r="BEZ2" s="6"/>
      <c r="BFA2" s="6"/>
      <c r="BFB2" s="6"/>
      <c r="BFC2" s="6"/>
      <c r="BFD2" s="6"/>
      <c r="BFE2" s="6"/>
      <c r="BFF2" s="6"/>
      <c r="BFG2" s="6"/>
      <c r="BFH2" s="6"/>
      <c r="BFI2" s="6"/>
      <c r="BFJ2" s="6"/>
      <c r="BFK2" s="6"/>
      <c r="BFL2" s="6"/>
      <c r="BFM2" s="6"/>
      <c r="BFN2" s="6"/>
      <c r="BFO2" s="6"/>
      <c r="BFP2" s="6"/>
      <c r="BFQ2" s="6"/>
      <c r="BFR2" s="6"/>
      <c r="BFS2" s="6"/>
      <c r="BFT2" s="6"/>
      <c r="BFU2" s="6"/>
      <c r="BFV2" s="6"/>
      <c r="BFW2" s="6"/>
      <c r="BFX2" s="6"/>
      <c r="BFY2" s="6"/>
      <c r="BFZ2" s="6"/>
      <c r="BGA2" s="6"/>
      <c r="BGB2" s="6"/>
      <c r="BGC2" s="6"/>
      <c r="BGD2" s="6"/>
      <c r="BGE2" s="6"/>
      <c r="BGF2" s="6"/>
      <c r="BGG2" s="6"/>
      <c r="BGH2" s="6"/>
      <c r="BGI2" s="6"/>
      <c r="BGJ2" s="6"/>
      <c r="BGK2" s="6"/>
      <c r="BGL2" s="6"/>
      <c r="BGM2" s="6"/>
      <c r="BGN2" s="6"/>
      <c r="BGO2" s="6"/>
      <c r="BGP2" s="6"/>
      <c r="BGQ2" s="6"/>
      <c r="BGR2" s="6"/>
      <c r="BGS2" s="6"/>
      <c r="BGT2" s="6"/>
      <c r="BGU2" s="6"/>
      <c r="BGV2" s="6"/>
      <c r="BGW2" s="6"/>
      <c r="BGX2" s="6"/>
      <c r="BGY2" s="6"/>
      <c r="BGZ2" s="6"/>
      <c r="BHA2" s="6"/>
      <c r="BHB2" s="6"/>
      <c r="BHC2" s="6"/>
      <c r="BHD2" s="6"/>
      <c r="BHE2" s="6"/>
      <c r="BHF2" s="6"/>
      <c r="BHG2" s="6"/>
      <c r="BHH2" s="6"/>
      <c r="BHI2" s="6"/>
      <c r="BHJ2" s="6"/>
      <c r="BHK2" s="6"/>
      <c r="BHL2" s="6"/>
      <c r="BHM2" s="6"/>
      <c r="BHN2" s="6"/>
      <c r="BHO2" s="6"/>
      <c r="BHP2" s="6"/>
      <c r="BHQ2" s="6"/>
      <c r="BHR2" s="6"/>
      <c r="BHS2" s="6"/>
      <c r="BHT2" s="6"/>
      <c r="BHU2" s="6"/>
      <c r="BHV2" s="6"/>
    </row>
    <row r="3" spans="1:1582" x14ac:dyDescent="0.2">
      <c r="A3" s="5"/>
      <c r="B3" s="100">
        <v>1</v>
      </c>
      <c r="C3" s="225" t="s">
        <v>292</v>
      </c>
      <c r="D3" s="225" t="s">
        <v>684</v>
      </c>
      <c r="E3" s="233">
        <v>511</v>
      </c>
      <c r="F3" s="234" t="s">
        <v>721</v>
      </c>
      <c r="G3" s="388" t="s">
        <v>290</v>
      </c>
      <c r="H3" s="205" t="s">
        <v>1044</v>
      </c>
      <c r="I3" s="256">
        <v>1250</v>
      </c>
      <c r="J3" s="235">
        <f t="shared" ref="J3:J66" si="0">(I3*0.0833)-I3</f>
        <v>-1145.875</v>
      </c>
      <c r="K3" s="201"/>
    </row>
    <row r="4" spans="1:1582" x14ac:dyDescent="0.2">
      <c r="A4" s="5"/>
      <c r="B4" s="100">
        <v>1</v>
      </c>
      <c r="C4" s="225" t="s">
        <v>293</v>
      </c>
      <c r="D4" s="225" t="s">
        <v>684</v>
      </c>
      <c r="E4" s="233">
        <v>511</v>
      </c>
      <c r="F4" s="234" t="s">
        <v>722</v>
      </c>
      <c r="G4" s="388" t="s">
        <v>290</v>
      </c>
      <c r="H4" s="205" t="s">
        <v>1044</v>
      </c>
      <c r="I4" s="256">
        <v>1110</v>
      </c>
      <c r="J4" s="235">
        <f t="shared" si="0"/>
        <v>-1017.537</v>
      </c>
      <c r="K4" s="201"/>
    </row>
    <row r="5" spans="1:1582" x14ac:dyDescent="0.2">
      <c r="A5" s="5"/>
      <c r="B5" s="100">
        <v>1</v>
      </c>
      <c r="C5" s="225" t="s">
        <v>294</v>
      </c>
      <c r="D5" s="225" t="s">
        <v>684</v>
      </c>
      <c r="E5" s="233">
        <v>511</v>
      </c>
      <c r="F5" s="234" t="s">
        <v>723</v>
      </c>
      <c r="G5" s="388" t="s">
        <v>290</v>
      </c>
      <c r="H5" s="205" t="s">
        <v>1044</v>
      </c>
      <c r="I5" s="256">
        <v>450</v>
      </c>
      <c r="J5" s="235">
        <f t="shared" si="0"/>
        <v>-412.51499999999999</v>
      </c>
      <c r="K5" s="201"/>
    </row>
    <row r="6" spans="1:1582" x14ac:dyDescent="0.2">
      <c r="A6" s="5"/>
      <c r="B6" s="100">
        <v>1</v>
      </c>
      <c r="C6" s="225" t="s">
        <v>295</v>
      </c>
      <c r="D6" s="225" t="s">
        <v>684</v>
      </c>
      <c r="E6" s="233">
        <v>511</v>
      </c>
      <c r="F6" s="234" t="s">
        <v>724</v>
      </c>
      <c r="G6" s="388" t="s">
        <v>290</v>
      </c>
      <c r="H6" s="205" t="s">
        <v>1044</v>
      </c>
      <c r="I6" s="256">
        <v>400</v>
      </c>
      <c r="J6" s="235">
        <f t="shared" si="0"/>
        <v>-366.68</v>
      </c>
      <c r="K6" s="201"/>
    </row>
    <row r="7" spans="1:1582" x14ac:dyDescent="0.2">
      <c r="A7" s="5"/>
      <c r="B7" s="100">
        <v>1</v>
      </c>
      <c r="C7" s="225" t="s">
        <v>296</v>
      </c>
      <c r="D7" s="225" t="s">
        <v>684</v>
      </c>
      <c r="E7" s="233">
        <v>511</v>
      </c>
      <c r="F7" s="234" t="s">
        <v>725</v>
      </c>
      <c r="G7" s="388" t="s">
        <v>290</v>
      </c>
      <c r="H7" s="205" t="s">
        <v>1044</v>
      </c>
      <c r="I7" s="256">
        <v>400</v>
      </c>
      <c r="J7" s="235">
        <f t="shared" si="0"/>
        <v>-366.68</v>
      </c>
      <c r="K7" s="201"/>
    </row>
    <row r="8" spans="1:1582" x14ac:dyDescent="0.2">
      <c r="A8" s="5"/>
      <c r="B8" s="100">
        <v>1</v>
      </c>
      <c r="C8" s="225" t="s">
        <v>297</v>
      </c>
      <c r="D8" s="225" t="s">
        <v>684</v>
      </c>
      <c r="E8" s="233">
        <v>511</v>
      </c>
      <c r="F8" s="234" t="s">
        <v>726</v>
      </c>
      <c r="G8" s="388" t="s">
        <v>290</v>
      </c>
      <c r="H8" s="205" t="s">
        <v>1044</v>
      </c>
      <c r="I8" s="256">
        <v>500</v>
      </c>
      <c r="J8" s="235">
        <f t="shared" si="0"/>
        <v>-458.35</v>
      </c>
      <c r="K8" s="201"/>
    </row>
    <row r="9" spans="1:1582" x14ac:dyDescent="0.2">
      <c r="A9" s="5"/>
      <c r="B9" s="100">
        <v>1</v>
      </c>
      <c r="C9" s="225" t="s">
        <v>298</v>
      </c>
      <c r="D9" s="225" t="s">
        <v>684</v>
      </c>
      <c r="E9" s="233">
        <v>511</v>
      </c>
      <c r="F9" s="234" t="s">
        <v>727</v>
      </c>
      <c r="G9" s="388" t="s">
        <v>290</v>
      </c>
      <c r="H9" s="205" t="s">
        <v>1044</v>
      </c>
      <c r="I9" s="256">
        <v>600</v>
      </c>
      <c r="J9" s="235">
        <f t="shared" si="0"/>
        <v>-550.02</v>
      </c>
      <c r="K9" s="201"/>
    </row>
    <row r="10" spans="1:1582" x14ac:dyDescent="0.2">
      <c r="A10" s="5"/>
      <c r="B10" s="100">
        <v>1</v>
      </c>
      <c r="C10" s="225" t="s">
        <v>299</v>
      </c>
      <c r="D10" s="225" t="s">
        <v>684</v>
      </c>
      <c r="E10" s="233">
        <v>511</v>
      </c>
      <c r="F10" s="234" t="s">
        <v>728</v>
      </c>
      <c r="G10" s="388" t="s">
        <v>290</v>
      </c>
      <c r="H10" s="205" t="s">
        <v>1044</v>
      </c>
      <c r="I10" s="256">
        <v>1000</v>
      </c>
      <c r="J10" s="235">
        <f t="shared" si="0"/>
        <v>-916.7</v>
      </c>
      <c r="K10" s="201"/>
    </row>
    <row r="11" spans="1:1582" x14ac:dyDescent="0.2">
      <c r="A11" s="5"/>
      <c r="B11" s="100">
        <v>1</v>
      </c>
      <c r="C11" s="225" t="s">
        <v>300</v>
      </c>
      <c r="D11" s="225" t="s">
        <v>684</v>
      </c>
      <c r="E11" s="233">
        <v>511</v>
      </c>
      <c r="F11" s="234" t="s">
        <v>729</v>
      </c>
      <c r="G11" s="388" t="s">
        <v>290</v>
      </c>
      <c r="H11" s="205" t="s">
        <v>1044</v>
      </c>
      <c r="I11" s="256">
        <v>1000</v>
      </c>
      <c r="J11" s="235">
        <f t="shared" si="0"/>
        <v>-916.7</v>
      </c>
      <c r="K11" s="201"/>
    </row>
    <row r="12" spans="1:1582" x14ac:dyDescent="0.2">
      <c r="A12" s="5"/>
      <c r="B12" s="100">
        <v>1</v>
      </c>
      <c r="C12" s="225" t="s">
        <v>822</v>
      </c>
      <c r="D12" s="225" t="s">
        <v>684</v>
      </c>
      <c r="E12" s="233">
        <v>511</v>
      </c>
      <c r="F12" s="234" t="s">
        <v>730</v>
      </c>
      <c r="G12" s="388" t="s">
        <v>290</v>
      </c>
      <c r="H12" s="205" t="s">
        <v>1044</v>
      </c>
      <c r="I12" s="256">
        <v>600</v>
      </c>
      <c r="J12" s="235">
        <f t="shared" si="0"/>
        <v>-550.02</v>
      </c>
      <c r="K12" s="201"/>
      <c r="L12" s="8" t="s">
        <v>8</v>
      </c>
    </row>
    <row r="13" spans="1:1582" x14ac:dyDescent="0.2">
      <c r="A13" s="5"/>
      <c r="B13" s="100">
        <v>1</v>
      </c>
      <c r="C13" s="225" t="s">
        <v>822</v>
      </c>
      <c r="D13" s="225" t="s">
        <v>684</v>
      </c>
      <c r="E13" s="233">
        <v>511</v>
      </c>
      <c r="F13" s="234" t="s">
        <v>731</v>
      </c>
      <c r="G13" s="388" t="s">
        <v>290</v>
      </c>
      <c r="H13" s="205" t="s">
        <v>1044</v>
      </c>
      <c r="I13" s="256">
        <v>600</v>
      </c>
      <c r="J13" s="235">
        <f t="shared" si="0"/>
        <v>-550.02</v>
      </c>
      <c r="K13" s="201"/>
    </row>
    <row r="14" spans="1:1582" x14ac:dyDescent="0.2">
      <c r="A14" s="5"/>
      <c r="B14" s="100">
        <v>1</v>
      </c>
      <c r="C14" s="225" t="s">
        <v>822</v>
      </c>
      <c r="D14" s="225" t="s">
        <v>684</v>
      </c>
      <c r="E14" s="233">
        <v>511</v>
      </c>
      <c r="F14" s="234" t="s">
        <v>732</v>
      </c>
      <c r="G14" s="388" t="s">
        <v>290</v>
      </c>
      <c r="H14" s="205" t="s">
        <v>1044</v>
      </c>
      <c r="I14" s="256">
        <v>600</v>
      </c>
      <c r="J14" s="235">
        <f t="shared" si="0"/>
        <v>-550.02</v>
      </c>
      <c r="K14" s="201"/>
    </row>
    <row r="15" spans="1:1582" x14ac:dyDescent="0.2">
      <c r="A15" s="5"/>
      <c r="B15" s="100">
        <v>1</v>
      </c>
      <c r="C15" s="225" t="s">
        <v>822</v>
      </c>
      <c r="D15" s="225" t="s">
        <v>684</v>
      </c>
      <c r="E15" s="233">
        <v>511</v>
      </c>
      <c r="F15" s="234" t="s">
        <v>733</v>
      </c>
      <c r="G15" s="388" t="s">
        <v>290</v>
      </c>
      <c r="H15" s="205" t="s">
        <v>1044</v>
      </c>
      <c r="I15" s="256">
        <v>600</v>
      </c>
      <c r="J15" s="235">
        <f t="shared" si="0"/>
        <v>-550.02</v>
      </c>
      <c r="K15" s="201"/>
    </row>
    <row r="16" spans="1:1582" x14ac:dyDescent="0.2">
      <c r="A16" s="5"/>
      <c r="B16" s="100">
        <v>1</v>
      </c>
      <c r="C16" s="225" t="s">
        <v>822</v>
      </c>
      <c r="D16" s="225" t="s">
        <v>684</v>
      </c>
      <c r="E16" s="233">
        <v>511</v>
      </c>
      <c r="F16" s="234" t="s">
        <v>734</v>
      </c>
      <c r="G16" s="388" t="s">
        <v>290</v>
      </c>
      <c r="H16" s="205" t="s">
        <v>1044</v>
      </c>
      <c r="I16" s="256">
        <v>600</v>
      </c>
      <c r="J16" s="235">
        <f t="shared" si="0"/>
        <v>-550.02</v>
      </c>
      <c r="K16" s="201"/>
    </row>
    <row r="17" spans="1:11" ht="24" x14ac:dyDescent="0.2">
      <c r="A17" s="75"/>
      <c r="B17" s="69">
        <v>1</v>
      </c>
      <c r="C17" s="224" t="s">
        <v>427</v>
      </c>
      <c r="D17" s="224" t="s">
        <v>685</v>
      </c>
      <c r="E17" s="236">
        <v>511</v>
      </c>
      <c r="F17" s="237" t="s">
        <v>720</v>
      </c>
      <c r="G17" s="389" t="s">
        <v>553</v>
      </c>
      <c r="H17" s="239" t="s">
        <v>1045</v>
      </c>
      <c r="I17" s="257">
        <v>700</v>
      </c>
      <c r="J17" s="235">
        <f t="shared" si="0"/>
        <v>-641.69000000000005</v>
      </c>
      <c r="K17" s="201"/>
    </row>
    <row r="18" spans="1:11" ht="24" x14ac:dyDescent="0.2">
      <c r="A18" s="5"/>
      <c r="B18" s="100">
        <v>1</v>
      </c>
      <c r="C18" s="225" t="s">
        <v>521</v>
      </c>
      <c r="D18" s="225" t="s">
        <v>686</v>
      </c>
      <c r="E18" s="233">
        <v>511</v>
      </c>
      <c r="F18" s="234" t="s">
        <v>720</v>
      </c>
      <c r="G18" s="388" t="s">
        <v>522</v>
      </c>
      <c r="H18" s="205" t="s">
        <v>1046</v>
      </c>
      <c r="I18" s="256">
        <v>150</v>
      </c>
      <c r="J18" s="235">
        <f t="shared" si="0"/>
        <v>-137.505</v>
      </c>
      <c r="K18" s="201"/>
    </row>
    <row r="19" spans="1:11" ht="24" x14ac:dyDescent="0.2">
      <c r="A19" s="5"/>
      <c r="B19" s="100">
        <v>1</v>
      </c>
      <c r="C19" s="225" t="s">
        <v>494</v>
      </c>
      <c r="D19" s="225" t="s">
        <v>686</v>
      </c>
      <c r="E19" s="233">
        <v>511</v>
      </c>
      <c r="F19" s="234" t="s">
        <v>721</v>
      </c>
      <c r="G19" s="388" t="s">
        <v>522</v>
      </c>
      <c r="H19" s="205" t="s">
        <v>1046</v>
      </c>
      <c r="I19" s="256">
        <v>1100</v>
      </c>
      <c r="J19" s="235">
        <f t="shared" si="0"/>
        <v>-1008.37</v>
      </c>
      <c r="K19" s="201"/>
    </row>
    <row r="20" spans="1:11" ht="24" x14ac:dyDescent="0.2">
      <c r="A20" s="5"/>
      <c r="B20" s="100">
        <v>1</v>
      </c>
      <c r="C20" s="225" t="s">
        <v>495</v>
      </c>
      <c r="D20" s="225" t="s">
        <v>686</v>
      </c>
      <c r="E20" s="233">
        <v>511</v>
      </c>
      <c r="F20" s="234" t="s">
        <v>722</v>
      </c>
      <c r="G20" s="388" t="s">
        <v>522</v>
      </c>
      <c r="H20" s="205" t="s">
        <v>1046</v>
      </c>
      <c r="I20" s="256">
        <v>1000</v>
      </c>
      <c r="J20" s="235">
        <f t="shared" si="0"/>
        <v>-916.7</v>
      </c>
      <c r="K20" s="201"/>
    </row>
    <row r="21" spans="1:11" ht="24" x14ac:dyDescent="0.2">
      <c r="A21" s="5"/>
      <c r="B21" s="100">
        <v>1</v>
      </c>
      <c r="C21" s="225" t="s">
        <v>495</v>
      </c>
      <c r="D21" s="225" t="s">
        <v>686</v>
      </c>
      <c r="E21" s="233">
        <v>511</v>
      </c>
      <c r="F21" s="234" t="s">
        <v>723</v>
      </c>
      <c r="G21" s="388" t="s">
        <v>522</v>
      </c>
      <c r="H21" s="205" t="s">
        <v>1046</v>
      </c>
      <c r="I21" s="256">
        <v>1000</v>
      </c>
      <c r="J21" s="235">
        <f t="shared" si="0"/>
        <v>-916.7</v>
      </c>
      <c r="K21" s="201"/>
    </row>
    <row r="22" spans="1:11" ht="24" x14ac:dyDescent="0.2">
      <c r="A22" s="5"/>
      <c r="B22" s="100">
        <v>1</v>
      </c>
      <c r="C22" s="225" t="s">
        <v>495</v>
      </c>
      <c r="D22" s="225" t="s">
        <v>686</v>
      </c>
      <c r="E22" s="233">
        <v>511</v>
      </c>
      <c r="F22" s="234" t="s">
        <v>724</v>
      </c>
      <c r="G22" s="388" t="s">
        <v>522</v>
      </c>
      <c r="H22" s="205" t="s">
        <v>1046</v>
      </c>
      <c r="I22" s="256">
        <v>1000</v>
      </c>
      <c r="J22" s="235">
        <f t="shared" si="0"/>
        <v>-916.7</v>
      </c>
      <c r="K22" s="201"/>
    </row>
    <row r="23" spans="1:11" ht="24" x14ac:dyDescent="0.2">
      <c r="A23" s="5"/>
      <c r="B23" s="100">
        <v>1</v>
      </c>
      <c r="C23" s="225" t="s">
        <v>556</v>
      </c>
      <c r="D23" s="225" t="s">
        <v>686</v>
      </c>
      <c r="E23" s="233">
        <v>511</v>
      </c>
      <c r="F23" s="234" t="s">
        <v>725</v>
      </c>
      <c r="G23" s="388" t="s">
        <v>522</v>
      </c>
      <c r="H23" s="205" t="s">
        <v>1046</v>
      </c>
      <c r="I23" s="256">
        <v>2000</v>
      </c>
      <c r="J23" s="235">
        <f t="shared" si="0"/>
        <v>-1833.4</v>
      </c>
      <c r="K23" s="201"/>
    </row>
    <row r="24" spans="1:11" ht="24" x14ac:dyDescent="0.2">
      <c r="A24" s="5"/>
      <c r="B24" s="100">
        <v>1</v>
      </c>
      <c r="C24" s="225" t="s">
        <v>496</v>
      </c>
      <c r="D24" s="225" t="s">
        <v>686</v>
      </c>
      <c r="E24" s="233">
        <v>511</v>
      </c>
      <c r="F24" s="234" t="s">
        <v>726</v>
      </c>
      <c r="G24" s="388" t="s">
        <v>522</v>
      </c>
      <c r="H24" s="205" t="s">
        <v>1046</v>
      </c>
      <c r="I24" s="256">
        <v>1100</v>
      </c>
      <c r="J24" s="235">
        <f t="shared" si="0"/>
        <v>-1008.37</v>
      </c>
      <c r="K24" s="201"/>
    </row>
    <row r="25" spans="1:11" ht="24" x14ac:dyDescent="0.2">
      <c r="A25" s="5"/>
      <c r="B25" s="100">
        <v>1</v>
      </c>
      <c r="C25" s="225" t="s">
        <v>497</v>
      </c>
      <c r="D25" s="225" t="s">
        <v>686</v>
      </c>
      <c r="E25" s="233">
        <v>511</v>
      </c>
      <c r="F25" s="234" t="s">
        <v>727</v>
      </c>
      <c r="G25" s="388" t="s">
        <v>522</v>
      </c>
      <c r="H25" s="205" t="s">
        <v>1046</v>
      </c>
      <c r="I25" s="256">
        <v>900</v>
      </c>
      <c r="J25" s="235">
        <f t="shared" si="0"/>
        <v>-825.03</v>
      </c>
      <c r="K25" s="201"/>
    </row>
    <row r="26" spans="1:11" ht="24" x14ac:dyDescent="0.2">
      <c r="A26" s="5"/>
      <c r="B26" s="100">
        <v>1</v>
      </c>
      <c r="C26" s="225" t="s">
        <v>498</v>
      </c>
      <c r="D26" s="225" t="s">
        <v>686</v>
      </c>
      <c r="E26" s="233">
        <v>511</v>
      </c>
      <c r="F26" s="234" t="s">
        <v>728</v>
      </c>
      <c r="G26" s="388" t="s">
        <v>522</v>
      </c>
      <c r="H26" s="205" t="s">
        <v>1046</v>
      </c>
      <c r="I26" s="256">
        <v>600</v>
      </c>
      <c r="J26" s="235">
        <f t="shared" si="0"/>
        <v>-550.02</v>
      </c>
      <c r="K26" s="201"/>
    </row>
    <row r="27" spans="1:11" ht="24" x14ac:dyDescent="0.2">
      <c r="A27" s="5"/>
      <c r="B27" s="100">
        <v>1</v>
      </c>
      <c r="C27" s="225" t="s">
        <v>499</v>
      </c>
      <c r="D27" s="225" t="s">
        <v>686</v>
      </c>
      <c r="E27" s="233">
        <v>511</v>
      </c>
      <c r="F27" s="234" t="s">
        <v>729</v>
      </c>
      <c r="G27" s="388" t="s">
        <v>522</v>
      </c>
      <c r="H27" s="205" t="s">
        <v>1046</v>
      </c>
      <c r="I27" s="256">
        <v>600</v>
      </c>
      <c r="J27" s="235">
        <f t="shared" si="0"/>
        <v>-550.02</v>
      </c>
      <c r="K27" s="201"/>
    </row>
    <row r="28" spans="1:11" ht="24" x14ac:dyDescent="0.2">
      <c r="A28" s="5"/>
      <c r="B28" s="100">
        <v>1</v>
      </c>
      <c r="C28" s="225" t="s">
        <v>499</v>
      </c>
      <c r="D28" s="225" t="s">
        <v>686</v>
      </c>
      <c r="E28" s="233">
        <v>511</v>
      </c>
      <c r="F28" s="234" t="s">
        <v>730</v>
      </c>
      <c r="G28" s="388" t="s">
        <v>522</v>
      </c>
      <c r="H28" s="205" t="s">
        <v>1046</v>
      </c>
      <c r="I28" s="256">
        <v>600</v>
      </c>
      <c r="J28" s="235">
        <f t="shared" si="0"/>
        <v>-550.02</v>
      </c>
      <c r="K28" s="201"/>
    </row>
    <row r="29" spans="1:11" ht="24" x14ac:dyDescent="0.2">
      <c r="A29" s="5"/>
      <c r="B29" s="100">
        <v>1</v>
      </c>
      <c r="C29" s="225" t="s">
        <v>499</v>
      </c>
      <c r="D29" s="225" t="s">
        <v>686</v>
      </c>
      <c r="E29" s="233">
        <v>511</v>
      </c>
      <c r="F29" s="234" t="s">
        <v>731</v>
      </c>
      <c r="G29" s="388" t="s">
        <v>522</v>
      </c>
      <c r="H29" s="205" t="s">
        <v>1046</v>
      </c>
      <c r="I29" s="256">
        <v>600</v>
      </c>
      <c r="J29" s="235">
        <f t="shared" si="0"/>
        <v>-550.02</v>
      </c>
      <c r="K29" s="201"/>
    </row>
    <row r="30" spans="1:11" ht="24" x14ac:dyDescent="0.2">
      <c r="A30" s="5"/>
      <c r="B30" s="100">
        <v>1</v>
      </c>
      <c r="C30" s="225" t="s">
        <v>499</v>
      </c>
      <c r="D30" s="225" t="s">
        <v>686</v>
      </c>
      <c r="E30" s="233">
        <v>511</v>
      </c>
      <c r="F30" s="234" t="s">
        <v>732</v>
      </c>
      <c r="G30" s="388" t="s">
        <v>522</v>
      </c>
      <c r="H30" s="205" t="s">
        <v>1046</v>
      </c>
      <c r="I30" s="256">
        <v>600</v>
      </c>
      <c r="J30" s="235">
        <f t="shared" si="0"/>
        <v>-550.02</v>
      </c>
      <c r="K30" s="201"/>
    </row>
    <row r="31" spans="1:11" ht="24" x14ac:dyDescent="0.2">
      <c r="A31" s="5"/>
      <c r="B31" s="100">
        <v>1</v>
      </c>
      <c r="C31" s="225" t="s">
        <v>499</v>
      </c>
      <c r="D31" s="225" t="s">
        <v>686</v>
      </c>
      <c r="E31" s="233">
        <v>511</v>
      </c>
      <c r="F31" s="234" t="s">
        <v>733</v>
      </c>
      <c r="G31" s="388" t="s">
        <v>522</v>
      </c>
      <c r="H31" s="205" t="s">
        <v>1046</v>
      </c>
      <c r="I31" s="256">
        <v>600</v>
      </c>
      <c r="J31" s="235">
        <f t="shared" si="0"/>
        <v>-550.02</v>
      </c>
      <c r="K31" s="201"/>
    </row>
    <row r="32" spans="1:11" ht="24" x14ac:dyDescent="0.2">
      <c r="A32" s="5"/>
      <c r="B32" s="100">
        <v>1</v>
      </c>
      <c r="C32" s="225" t="s">
        <v>499</v>
      </c>
      <c r="D32" s="225" t="s">
        <v>686</v>
      </c>
      <c r="E32" s="233">
        <v>511</v>
      </c>
      <c r="F32" s="234" t="s">
        <v>734</v>
      </c>
      <c r="G32" s="388" t="s">
        <v>522</v>
      </c>
      <c r="H32" s="205" t="s">
        <v>1046</v>
      </c>
      <c r="I32" s="256">
        <v>600</v>
      </c>
      <c r="J32" s="235">
        <f t="shared" si="0"/>
        <v>-550.02</v>
      </c>
      <c r="K32" s="201"/>
    </row>
    <row r="33" spans="1:11" ht="24" x14ac:dyDescent="0.2">
      <c r="A33" s="5"/>
      <c r="B33" s="100">
        <v>1</v>
      </c>
      <c r="C33" s="225" t="s">
        <v>499</v>
      </c>
      <c r="D33" s="225" t="s">
        <v>686</v>
      </c>
      <c r="E33" s="233">
        <v>511</v>
      </c>
      <c r="F33" s="234" t="s">
        <v>735</v>
      </c>
      <c r="G33" s="388" t="s">
        <v>522</v>
      </c>
      <c r="H33" s="205" t="s">
        <v>1046</v>
      </c>
      <c r="I33" s="256">
        <v>600</v>
      </c>
      <c r="J33" s="235">
        <f t="shared" si="0"/>
        <v>-550.02</v>
      </c>
      <c r="K33" s="201"/>
    </row>
    <row r="34" spans="1:11" ht="24" x14ac:dyDescent="0.2">
      <c r="A34" s="225"/>
      <c r="B34" s="228">
        <v>1</v>
      </c>
      <c r="C34" s="225" t="s">
        <v>499</v>
      </c>
      <c r="D34" s="225" t="s">
        <v>686</v>
      </c>
      <c r="E34" s="233">
        <v>511</v>
      </c>
      <c r="F34" s="234" t="s">
        <v>736</v>
      </c>
      <c r="G34" s="388" t="s">
        <v>522</v>
      </c>
      <c r="H34" s="205" t="s">
        <v>1046</v>
      </c>
      <c r="I34" s="256">
        <v>600</v>
      </c>
      <c r="J34" s="235">
        <f t="shared" si="0"/>
        <v>-550.02</v>
      </c>
      <c r="K34" s="201"/>
    </row>
    <row r="35" spans="1:11" x14ac:dyDescent="0.25">
      <c r="A35" s="301" t="s">
        <v>1</v>
      </c>
      <c r="B35" s="302" t="s">
        <v>1098</v>
      </c>
      <c r="C35" s="302" t="s">
        <v>3</v>
      </c>
      <c r="D35" s="301" t="s">
        <v>4</v>
      </c>
      <c r="E35" s="303" t="s">
        <v>718</v>
      </c>
      <c r="F35" s="304" t="s">
        <v>1123</v>
      </c>
      <c r="G35" s="390" t="s">
        <v>1124</v>
      </c>
      <c r="H35" s="302" t="s">
        <v>1125</v>
      </c>
      <c r="I35" s="305" t="s">
        <v>1100</v>
      </c>
      <c r="J35" s="309" t="s">
        <v>1207</v>
      </c>
      <c r="K35" s="201"/>
    </row>
    <row r="36" spans="1:11" ht="24" x14ac:dyDescent="0.2">
      <c r="A36" s="5"/>
      <c r="B36" s="100">
        <v>1</v>
      </c>
      <c r="C36" s="225" t="s">
        <v>500</v>
      </c>
      <c r="D36" s="225" t="s">
        <v>686</v>
      </c>
      <c r="E36" s="233">
        <v>511</v>
      </c>
      <c r="F36" s="234" t="s">
        <v>737</v>
      </c>
      <c r="G36" s="388" t="s">
        <v>522</v>
      </c>
      <c r="H36" s="205" t="s">
        <v>1046</v>
      </c>
      <c r="I36" s="256">
        <v>600</v>
      </c>
      <c r="J36" s="235">
        <f t="shared" si="0"/>
        <v>-550.02</v>
      </c>
      <c r="K36" s="201"/>
    </row>
    <row r="37" spans="1:11" ht="24" x14ac:dyDescent="0.2">
      <c r="A37" s="5"/>
      <c r="B37" s="100">
        <v>1</v>
      </c>
      <c r="C37" s="225" t="s">
        <v>501</v>
      </c>
      <c r="D37" s="225" t="s">
        <v>686</v>
      </c>
      <c r="E37" s="233">
        <v>511</v>
      </c>
      <c r="F37" s="234" t="s">
        <v>738</v>
      </c>
      <c r="G37" s="388" t="s">
        <v>522</v>
      </c>
      <c r="H37" s="205" t="s">
        <v>1046</v>
      </c>
      <c r="I37" s="256">
        <v>600</v>
      </c>
      <c r="J37" s="235">
        <f t="shared" si="0"/>
        <v>-550.02</v>
      </c>
      <c r="K37" s="201"/>
    </row>
    <row r="38" spans="1:11" ht="24" x14ac:dyDescent="0.2">
      <c r="A38" s="5"/>
      <c r="B38" s="100">
        <v>1</v>
      </c>
      <c r="C38" s="225" t="s">
        <v>501</v>
      </c>
      <c r="D38" s="225" t="s">
        <v>686</v>
      </c>
      <c r="E38" s="233">
        <v>511</v>
      </c>
      <c r="F38" s="234" t="s">
        <v>739</v>
      </c>
      <c r="G38" s="388" t="s">
        <v>522</v>
      </c>
      <c r="H38" s="205" t="s">
        <v>1046</v>
      </c>
      <c r="I38" s="256">
        <v>600</v>
      </c>
      <c r="J38" s="235">
        <f t="shared" si="0"/>
        <v>-550.02</v>
      </c>
      <c r="K38" s="201"/>
    </row>
    <row r="39" spans="1:11" ht="24" x14ac:dyDescent="0.2">
      <c r="A39" s="5"/>
      <c r="B39" s="100">
        <v>1</v>
      </c>
      <c r="C39" s="225" t="s">
        <v>501</v>
      </c>
      <c r="D39" s="225" t="s">
        <v>686</v>
      </c>
      <c r="E39" s="233">
        <v>511</v>
      </c>
      <c r="F39" s="234" t="s">
        <v>740</v>
      </c>
      <c r="G39" s="388" t="s">
        <v>522</v>
      </c>
      <c r="H39" s="205" t="s">
        <v>1046</v>
      </c>
      <c r="I39" s="256">
        <v>600</v>
      </c>
      <c r="J39" s="235">
        <f t="shared" si="0"/>
        <v>-550.02</v>
      </c>
      <c r="K39" s="201"/>
    </row>
    <row r="40" spans="1:11" ht="24" x14ac:dyDescent="0.2">
      <c r="A40" s="5"/>
      <c r="B40" s="100">
        <v>1</v>
      </c>
      <c r="C40" s="225" t="s">
        <v>501</v>
      </c>
      <c r="D40" s="225" t="s">
        <v>686</v>
      </c>
      <c r="E40" s="233">
        <v>511</v>
      </c>
      <c r="F40" s="234" t="s">
        <v>741</v>
      </c>
      <c r="G40" s="388" t="s">
        <v>522</v>
      </c>
      <c r="H40" s="205" t="s">
        <v>1046</v>
      </c>
      <c r="I40" s="256">
        <v>600</v>
      </c>
      <c r="J40" s="235">
        <f t="shared" si="0"/>
        <v>-550.02</v>
      </c>
      <c r="K40" s="201"/>
    </row>
    <row r="41" spans="1:11" ht="24" x14ac:dyDescent="0.2">
      <c r="A41" s="5"/>
      <c r="B41" s="100">
        <v>1</v>
      </c>
      <c r="C41" s="225" t="s">
        <v>502</v>
      </c>
      <c r="D41" s="225" t="s">
        <v>686</v>
      </c>
      <c r="E41" s="233">
        <v>511</v>
      </c>
      <c r="F41" s="234" t="s">
        <v>742</v>
      </c>
      <c r="G41" s="388" t="s">
        <v>522</v>
      </c>
      <c r="H41" s="205" t="s">
        <v>1046</v>
      </c>
      <c r="I41" s="256">
        <v>600</v>
      </c>
      <c r="J41" s="235">
        <f t="shared" si="0"/>
        <v>-550.02</v>
      </c>
      <c r="K41" s="201"/>
    </row>
    <row r="42" spans="1:11" ht="24" x14ac:dyDescent="0.2">
      <c r="A42" s="5"/>
      <c r="B42" s="100">
        <v>1</v>
      </c>
      <c r="C42" s="225" t="s">
        <v>502</v>
      </c>
      <c r="D42" s="225" t="s">
        <v>686</v>
      </c>
      <c r="E42" s="233">
        <v>511</v>
      </c>
      <c r="F42" s="234" t="s">
        <v>743</v>
      </c>
      <c r="G42" s="388" t="s">
        <v>522</v>
      </c>
      <c r="H42" s="205" t="s">
        <v>1046</v>
      </c>
      <c r="I42" s="256">
        <v>600</v>
      </c>
      <c r="J42" s="235">
        <f t="shared" si="0"/>
        <v>-550.02</v>
      </c>
      <c r="K42" s="201"/>
    </row>
    <row r="43" spans="1:11" ht="24" x14ac:dyDescent="0.2">
      <c r="A43" s="5"/>
      <c r="B43" s="100">
        <v>1</v>
      </c>
      <c r="C43" s="225" t="s">
        <v>502</v>
      </c>
      <c r="D43" s="225" t="s">
        <v>686</v>
      </c>
      <c r="E43" s="233">
        <v>511</v>
      </c>
      <c r="F43" s="234" t="s">
        <v>744</v>
      </c>
      <c r="G43" s="388" t="s">
        <v>522</v>
      </c>
      <c r="H43" s="205" t="s">
        <v>1046</v>
      </c>
      <c r="I43" s="256">
        <v>600</v>
      </c>
      <c r="J43" s="235">
        <f t="shared" si="0"/>
        <v>-550.02</v>
      </c>
      <c r="K43" s="201"/>
    </row>
    <row r="44" spans="1:11" ht="24" x14ac:dyDescent="0.2">
      <c r="A44" s="5"/>
      <c r="B44" s="100">
        <v>1</v>
      </c>
      <c r="C44" s="225" t="s">
        <v>503</v>
      </c>
      <c r="D44" s="225" t="s">
        <v>686</v>
      </c>
      <c r="E44" s="233">
        <v>511</v>
      </c>
      <c r="F44" s="234" t="s">
        <v>745</v>
      </c>
      <c r="G44" s="388" t="s">
        <v>522</v>
      </c>
      <c r="H44" s="205" t="s">
        <v>1046</v>
      </c>
      <c r="I44" s="256">
        <v>300</v>
      </c>
      <c r="J44" s="235">
        <f t="shared" si="0"/>
        <v>-275.01</v>
      </c>
      <c r="K44" s="201"/>
    </row>
    <row r="45" spans="1:11" ht="24" x14ac:dyDescent="0.2">
      <c r="A45" s="5"/>
      <c r="B45" s="100">
        <v>1</v>
      </c>
      <c r="C45" s="225" t="s">
        <v>504</v>
      </c>
      <c r="D45" s="225" t="s">
        <v>686</v>
      </c>
      <c r="E45" s="233">
        <v>511</v>
      </c>
      <c r="F45" s="234" t="s">
        <v>746</v>
      </c>
      <c r="G45" s="388" t="s">
        <v>522</v>
      </c>
      <c r="H45" s="205" t="s">
        <v>1046</v>
      </c>
      <c r="I45" s="256">
        <v>600</v>
      </c>
      <c r="J45" s="235">
        <f t="shared" si="0"/>
        <v>-550.02</v>
      </c>
      <c r="K45" s="201"/>
    </row>
    <row r="46" spans="1:11" ht="24" x14ac:dyDescent="0.2">
      <c r="A46" s="5"/>
      <c r="B46" s="100">
        <v>1</v>
      </c>
      <c r="C46" s="225" t="s">
        <v>504</v>
      </c>
      <c r="D46" s="225" t="s">
        <v>686</v>
      </c>
      <c r="E46" s="233">
        <v>511</v>
      </c>
      <c r="F46" s="234" t="s">
        <v>747</v>
      </c>
      <c r="G46" s="388" t="s">
        <v>522</v>
      </c>
      <c r="H46" s="205" t="s">
        <v>1046</v>
      </c>
      <c r="I46" s="256">
        <v>600</v>
      </c>
      <c r="J46" s="235">
        <f t="shared" si="0"/>
        <v>-550.02</v>
      </c>
      <c r="K46" s="201"/>
    </row>
    <row r="47" spans="1:11" ht="24" x14ac:dyDescent="0.2">
      <c r="A47" s="5"/>
      <c r="B47" s="100">
        <v>1</v>
      </c>
      <c r="C47" s="225" t="s">
        <v>505</v>
      </c>
      <c r="D47" s="225" t="s">
        <v>686</v>
      </c>
      <c r="E47" s="233">
        <v>511</v>
      </c>
      <c r="F47" s="234" t="s">
        <v>748</v>
      </c>
      <c r="G47" s="388" t="s">
        <v>522</v>
      </c>
      <c r="H47" s="205" t="s">
        <v>1046</v>
      </c>
      <c r="I47" s="256">
        <v>400</v>
      </c>
      <c r="J47" s="235">
        <f t="shared" si="0"/>
        <v>-366.68</v>
      </c>
      <c r="K47" s="201"/>
    </row>
    <row r="48" spans="1:11" ht="24" x14ac:dyDescent="0.2">
      <c r="A48" s="5"/>
      <c r="B48" s="100">
        <v>1</v>
      </c>
      <c r="C48" s="225" t="s">
        <v>505</v>
      </c>
      <c r="D48" s="225" t="s">
        <v>686</v>
      </c>
      <c r="E48" s="233">
        <v>511</v>
      </c>
      <c r="F48" s="234" t="s">
        <v>749</v>
      </c>
      <c r="G48" s="388" t="s">
        <v>522</v>
      </c>
      <c r="H48" s="205" t="s">
        <v>1046</v>
      </c>
      <c r="I48" s="256">
        <v>400</v>
      </c>
      <c r="J48" s="235">
        <f t="shared" si="0"/>
        <v>-366.68</v>
      </c>
      <c r="K48" s="201"/>
    </row>
    <row r="49" spans="1:11" ht="24" x14ac:dyDescent="0.2">
      <c r="A49" s="5"/>
      <c r="B49" s="100">
        <v>1</v>
      </c>
      <c r="C49" s="225" t="s">
        <v>506</v>
      </c>
      <c r="D49" s="225" t="s">
        <v>686</v>
      </c>
      <c r="E49" s="233">
        <v>511</v>
      </c>
      <c r="F49" s="234" t="s">
        <v>750</v>
      </c>
      <c r="G49" s="388" t="s">
        <v>522</v>
      </c>
      <c r="H49" s="205" t="s">
        <v>1046</v>
      </c>
      <c r="I49" s="256">
        <v>400</v>
      </c>
      <c r="J49" s="235">
        <f t="shared" si="0"/>
        <v>-366.68</v>
      </c>
      <c r="K49" s="201"/>
    </row>
    <row r="50" spans="1:11" ht="24" x14ac:dyDescent="0.2">
      <c r="A50" s="5"/>
      <c r="B50" s="100">
        <v>1</v>
      </c>
      <c r="C50" s="225" t="s">
        <v>506</v>
      </c>
      <c r="D50" s="225" t="s">
        <v>686</v>
      </c>
      <c r="E50" s="233">
        <v>511</v>
      </c>
      <c r="F50" s="234" t="s">
        <v>751</v>
      </c>
      <c r="G50" s="388" t="s">
        <v>522</v>
      </c>
      <c r="H50" s="205" t="s">
        <v>1046</v>
      </c>
      <c r="I50" s="256">
        <v>400</v>
      </c>
      <c r="J50" s="235">
        <f t="shared" si="0"/>
        <v>-366.68</v>
      </c>
      <c r="K50" s="201"/>
    </row>
    <row r="51" spans="1:11" ht="24" x14ac:dyDescent="0.2">
      <c r="A51" s="5"/>
      <c r="B51" s="100">
        <v>1</v>
      </c>
      <c r="C51" s="225" t="s">
        <v>506</v>
      </c>
      <c r="D51" s="225" t="s">
        <v>686</v>
      </c>
      <c r="E51" s="233">
        <v>511</v>
      </c>
      <c r="F51" s="234" t="s">
        <v>752</v>
      </c>
      <c r="G51" s="388" t="s">
        <v>522</v>
      </c>
      <c r="H51" s="205" t="s">
        <v>1046</v>
      </c>
      <c r="I51" s="256">
        <v>400</v>
      </c>
      <c r="J51" s="235">
        <f t="shared" si="0"/>
        <v>-366.68</v>
      </c>
      <c r="K51" s="201"/>
    </row>
    <row r="52" spans="1:11" ht="24" x14ac:dyDescent="0.2">
      <c r="A52" s="5"/>
      <c r="B52" s="100">
        <v>1</v>
      </c>
      <c r="C52" s="225" t="s">
        <v>507</v>
      </c>
      <c r="D52" s="225" t="s">
        <v>686</v>
      </c>
      <c r="E52" s="233">
        <v>511</v>
      </c>
      <c r="F52" s="234" t="s">
        <v>753</v>
      </c>
      <c r="G52" s="388" t="s">
        <v>522</v>
      </c>
      <c r="H52" s="205" t="s">
        <v>1046</v>
      </c>
      <c r="I52" s="256">
        <v>300</v>
      </c>
      <c r="J52" s="235">
        <f t="shared" si="0"/>
        <v>-275.01</v>
      </c>
      <c r="K52" s="201"/>
    </row>
    <row r="53" spans="1:11" ht="24" x14ac:dyDescent="0.2">
      <c r="A53" s="5"/>
      <c r="B53" s="100">
        <v>1</v>
      </c>
      <c r="C53" s="225" t="s">
        <v>507</v>
      </c>
      <c r="D53" s="225" t="s">
        <v>686</v>
      </c>
      <c r="E53" s="233">
        <v>511</v>
      </c>
      <c r="F53" s="234" t="s">
        <v>754</v>
      </c>
      <c r="G53" s="388" t="s">
        <v>522</v>
      </c>
      <c r="H53" s="205" t="s">
        <v>1046</v>
      </c>
      <c r="I53" s="256">
        <v>300</v>
      </c>
      <c r="J53" s="235">
        <f t="shared" si="0"/>
        <v>-275.01</v>
      </c>
      <c r="K53" s="201"/>
    </row>
    <row r="54" spans="1:11" ht="24" x14ac:dyDescent="0.2">
      <c r="A54" s="5"/>
      <c r="B54" s="100">
        <v>1</v>
      </c>
      <c r="C54" s="225" t="s">
        <v>507</v>
      </c>
      <c r="D54" s="225" t="s">
        <v>686</v>
      </c>
      <c r="E54" s="233">
        <v>511</v>
      </c>
      <c r="F54" s="234" t="s">
        <v>755</v>
      </c>
      <c r="G54" s="388" t="s">
        <v>522</v>
      </c>
      <c r="H54" s="205" t="s">
        <v>1046</v>
      </c>
      <c r="I54" s="256">
        <v>300</v>
      </c>
      <c r="J54" s="235">
        <f t="shared" si="0"/>
        <v>-275.01</v>
      </c>
      <c r="K54" s="201"/>
    </row>
    <row r="55" spans="1:11" ht="24" x14ac:dyDescent="0.2">
      <c r="A55" s="5"/>
      <c r="B55" s="100">
        <v>1</v>
      </c>
      <c r="C55" s="225" t="s">
        <v>507</v>
      </c>
      <c r="D55" s="225" t="s">
        <v>686</v>
      </c>
      <c r="E55" s="233">
        <v>511</v>
      </c>
      <c r="F55" s="234" t="s">
        <v>756</v>
      </c>
      <c r="G55" s="388" t="s">
        <v>522</v>
      </c>
      <c r="H55" s="205" t="s">
        <v>1046</v>
      </c>
      <c r="I55" s="256">
        <v>300</v>
      </c>
      <c r="J55" s="235">
        <f t="shared" si="0"/>
        <v>-275.01</v>
      </c>
      <c r="K55" s="201"/>
    </row>
    <row r="56" spans="1:11" ht="24" x14ac:dyDescent="0.2">
      <c r="A56" s="5"/>
      <c r="B56" s="100">
        <v>1</v>
      </c>
      <c r="C56" s="225" t="s">
        <v>507</v>
      </c>
      <c r="D56" s="225" t="s">
        <v>686</v>
      </c>
      <c r="E56" s="233">
        <v>511</v>
      </c>
      <c r="F56" s="234" t="s">
        <v>757</v>
      </c>
      <c r="G56" s="388" t="s">
        <v>522</v>
      </c>
      <c r="H56" s="205" t="s">
        <v>1046</v>
      </c>
      <c r="I56" s="256">
        <v>300</v>
      </c>
      <c r="J56" s="235">
        <f t="shared" si="0"/>
        <v>-275.01</v>
      </c>
      <c r="K56" s="201"/>
    </row>
    <row r="57" spans="1:11" ht="24" x14ac:dyDescent="0.2">
      <c r="A57" s="5"/>
      <c r="B57" s="100">
        <v>1</v>
      </c>
      <c r="C57" s="225" t="s">
        <v>508</v>
      </c>
      <c r="D57" s="225" t="s">
        <v>686</v>
      </c>
      <c r="E57" s="233">
        <v>511</v>
      </c>
      <c r="F57" s="234" t="s">
        <v>758</v>
      </c>
      <c r="G57" s="388" t="s">
        <v>522</v>
      </c>
      <c r="H57" s="205" t="s">
        <v>1046</v>
      </c>
      <c r="I57" s="256">
        <v>450</v>
      </c>
      <c r="J57" s="235">
        <f t="shared" si="0"/>
        <v>-412.51499999999999</v>
      </c>
      <c r="K57" s="201"/>
    </row>
    <row r="58" spans="1:11" ht="24" x14ac:dyDescent="0.2">
      <c r="A58" s="5"/>
      <c r="B58" s="100">
        <v>1</v>
      </c>
      <c r="C58" s="225" t="s">
        <v>508</v>
      </c>
      <c r="D58" s="225" t="s">
        <v>686</v>
      </c>
      <c r="E58" s="233">
        <v>511</v>
      </c>
      <c r="F58" s="234" t="s">
        <v>759</v>
      </c>
      <c r="G58" s="388" t="s">
        <v>522</v>
      </c>
      <c r="H58" s="205" t="s">
        <v>1046</v>
      </c>
      <c r="I58" s="256">
        <v>450</v>
      </c>
      <c r="J58" s="235">
        <f t="shared" si="0"/>
        <v>-412.51499999999999</v>
      </c>
      <c r="K58" s="201"/>
    </row>
    <row r="59" spans="1:11" ht="24" x14ac:dyDescent="0.2">
      <c r="A59" s="5"/>
      <c r="B59" s="100">
        <v>1</v>
      </c>
      <c r="C59" s="225" t="s">
        <v>508</v>
      </c>
      <c r="D59" s="225" t="s">
        <v>686</v>
      </c>
      <c r="E59" s="233">
        <v>511</v>
      </c>
      <c r="F59" s="234" t="s">
        <v>760</v>
      </c>
      <c r="G59" s="388" t="s">
        <v>522</v>
      </c>
      <c r="H59" s="205" t="s">
        <v>1046</v>
      </c>
      <c r="I59" s="256">
        <v>450</v>
      </c>
      <c r="J59" s="235">
        <f t="shared" si="0"/>
        <v>-412.51499999999999</v>
      </c>
      <c r="K59" s="201"/>
    </row>
    <row r="60" spans="1:11" ht="24" x14ac:dyDescent="0.2">
      <c r="A60" s="5"/>
      <c r="B60" s="100">
        <v>1</v>
      </c>
      <c r="C60" s="225" t="s">
        <v>508</v>
      </c>
      <c r="D60" s="225" t="s">
        <v>686</v>
      </c>
      <c r="E60" s="233">
        <v>511</v>
      </c>
      <c r="F60" s="234" t="s">
        <v>761</v>
      </c>
      <c r="G60" s="388" t="s">
        <v>522</v>
      </c>
      <c r="H60" s="205" t="s">
        <v>1046</v>
      </c>
      <c r="I60" s="256">
        <v>450</v>
      </c>
      <c r="J60" s="235">
        <f t="shared" si="0"/>
        <v>-412.51499999999999</v>
      </c>
      <c r="K60" s="201"/>
    </row>
    <row r="61" spans="1:11" ht="24" x14ac:dyDescent="0.2">
      <c r="A61" s="5"/>
      <c r="B61" s="100">
        <v>1</v>
      </c>
      <c r="C61" s="225" t="s">
        <v>508</v>
      </c>
      <c r="D61" s="225" t="s">
        <v>686</v>
      </c>
      <c r="E61" s="233">
        <v>511</v>
      </c>
      <c r="F61" s="234" t="s">
        <v>762</v>
      </c>
      <c r="G61" s="388" t="s">
        <v>522</v>
      </c>
      <c r="H61" s="205" t="s">
        <v>1046</v>
      </c>
      <c r="I61" s="256">
        <v>450</v>
      </c>
      <c r="J61" s="235">
        <f t="shared" si="0"/>
        <v>-412.51499999999999</v>
      </c>
      <c r="K61" s="201"/>
    </row>
    <row r="62" spans="1:11" ht="24" x14ac:dyDescent="0.2">
      <c r="A62" s="5"/>
      <c r="B62" s="100">
        <v>1</v>
      </c>
      <c r="C62" s="225" t="s">
        <v>508</v>
      </c>
      <c r="D62" s="225" t="s">
        <v>686</v>
      </c>
      <c r="E62" s="233">
        <v>511</v>
      </c>
      <c r="F62" s="234" t="s">
        <v>763</v>
      </c>
      <c r="G62" s="388" t="s">
        <v>522</v>
      </c>
      <c r="H62" s="205" t="s">
        <v>1046</v>
      </c>
      <c r="I62" s="256">
        <v>450</v>
      </c>
      <c r="J62" s="235">
        <f t="shared" si="0"/>
        <v>-412.51499999999999</v>
      </c>
      <c r="K62" s="201"/>
    </row>
    <row r="63" spans="1:11" ht="24" x14ac:dyDescent="0.2">
      <c r="A63" s="5"/>
      <c r="B63" s="100">
        <v>1</v>
      </c>
      <c r="C63" s="225" t="s">
        <v>508</v>
      </c>
      <c r="D63" s="225" t="s">
        <v>686</v>
      </c>
      <c r="E63" s="233">
        <v>511</v>
      </c>
      <c r="F63" s="234" t="s">
        <v>764</v>
      </c>
      <c r="G63" s="388" t="s">
        <v>522</v>
      </c>
      <c r="H63" s="205" t="s">
        <v>1046</v>
      </c>
      <c r="I63" s="256">
        <v>450</v>
      </c>
      <c r="J63" s="235">
        <f t="shared" si="0"/>
        <v>-412.51499999999999</v>
      </c>
      <c r="K63" s="201"/>
    </row>
    <row r="64" spans="1:11" ht="24" x14ac:dyDescent="0.2">
      <c r="A64" s="5"/>
      <c r="B64" s="100">
        <v>1</v>
      </c>
      <c r="C64" s="225" t="s">
        <v>508</v>
      </c>
      <c r="D64" s="225" t="s">
        <v>686</v>
      </c>
      <c r="E64" s="233">
        <v>511</v>
      </c>
      <c r="F64" s="234" t="s">
        <v>765</v>
      </c>
      <c r="G64" s="388" t="s">
        <v>522</v>
      </c>
      <c r="H64" s="205" t="s">
        <v>1046</v>
      </c>
      <c r="I64" s="256">
        <v>450</v>
      </c>
      <c r="J64" s="235">
        <f t="shared" si="0"/>
        <v>-412.51499999999999</v>
      </c>
      <c r="K64" s="201"/>
    </row>
    <row r="65" spans="1:11" ht="24" x14ac:dyDescent="0.2">
      <c r="A65" s="5"/>
      <c r="B65" s="100">
        <v>1</v>
      </c>
      <c r="C65" s="225" t="s">
        <v>508</v>
      </c>
      <c r="D65" s="225" t="s">
        <v>686</v>
      </c>
      <c r="E65" s="233">
        <v>511</v>
      </c>
      <c r="F65" s="234" t="s">
        <v>766</v>
      </c>
      <c r="G65" s="388" t="s">
        <v>522</v>
      </c>
      <c r="H65" s="205" t="s">
        <v>1046</v>
      </c>
      <c r="I65" s="256">
        <v>450</v>
      </c>
      <c r="J65" s="235">
        <f t="shared" si="0"/>
        <v>-412.51499999999999</v>
      </c>
      <c r="K65" s="201"/>
    </row>
    <row r="66" spans="1:11" ht="24" x14ac:dyDescent="0.2">
      <c r="A66" s="5"/>
      <c r="B66" s="100">
        <v>1</v>
      </c>
      <c r="C66" s="225" t="s">
        <v>508</v>
      </c>
      <c r="D66" s="225" t="s">
        <v>686</v>
      </c>
      <c r="E66" s="233">
        <v>511</v>
      </c>
      <c r="F66" s="234" t="s">
        <v>767</v>
      </c>
      <c r="G66" s="388" t="s">
        <v>522</v>
      </c>
      <c r="H66" s="205" t="s">
        <v>1046</v>
      </c>
      <c r="I66" s="256">
        <v>450</v>
      </c>
      <c r="J66" s="235">
        <f t="shared" si="0"/>
        <v>-412.51499999999999</v>
      </c>
      <c r="K66" s="201"/>
    </row>
    <row r="67" spans="1:11" ht="24" x14ac:dyDescent="0.2">
      <c r="A67" s="5"/>
      <c r="B67" s="100">
        <v>1</v>
      </c>
      <c r="C67" s="225" t="s">
        <v>508</v>
      </c>
      <c r="D67" s="225" t="s">
        <v>686</v>
      </c>
      <c r="E67" s="233">
        <v>511</v>
      </c>
      <c r="F67" s="234" t="s">
        <v>768</v>
      </c>
      <c r="G67" s="388" t="s">
        <v>522</v>
      </c>
      <c r="H67" s="205" t="s">
        <v>1046</v>
      </c>
      <c r="I67" s="256">
        <v>450</v>
      </c>
      <c r="J67" s="235">
        <f t="shared" ref="J67:J130" si="1">(I67*0.0833)-I67</f>
        <v>-412.51499999999999</v>
      </c>
      <c r="K67" s="201"/>
    </row>
    <row r="68" spans="1:11" ht="25.5" x14ac:dyDescent="0.2">
      <c r="A68" s="185"/>
      <c r="B68" s="187">
        <v>1</v>
      </c>
      <c r="C68" s="185" t="s">
        <v>508</v>
      </c>
      <c r="D68" s="185" t="s">
        <v>686</v>
      </c>
      <c r="E68" s="229">
        <v>511</v>
      </c>
      <c r="F68" s="230" t="s">
        <v>769</v>
      </c>
      <c r="G68" s="391" t="s">
        <v>522</v>
      </c>
      <c r="H68" s="231" t="s">
        <v>1046</v>
      </c>
      <c r="I68" s="308">
        <v>450</v>
      </c>
      <c r="J68" s="235">
        <f t="shared" si="1"/>
        <v>-412.51499999999999</v>
      </c>
      <c r="K68" s="201"/>
    </row>
    <row r="69" spans="1:11" x14ac:dyDescent="0.25">
      <c r="A69" s="301" t="s">
        <v>1</v>
      </c>
      <c r="B69" s="302" t="s">
        <v>1098</v>
      </c>
      <c r="C69" s="302" t="s">
        <v>3</v>
      </c>
      <c r="D69" s="301" t="s">
        <v>4</v>
      </c>
      <c r="E69" s="303" t="s">
        <v>718</v>
      </c>
      <c r="F69" s="304" t="s">
        <v>1123</v>
      </c>
      <c r="G69" s="390" t="s">
        <v>1124</v>
      </c>
      <c r="H69" s="302" t="s">
        <v>1125</v>
      </c>
      <c r="I69" s="305" t="s">
        <v>1100</v>
      </c>
      <c r="J69" s="309" t="s">
        <v>1207</v>
      </c>
      <c r="K69" s="201"/>
    </row>
    <row r="70" spans="1:11" ht="24" x14ac:dyDescent="0.2">
      <c r="A70" s="5"/>
      <c r="B70" s="100">
        <v>1</v>
      </c>
      <c r="C70" s="225" t="s">
        <v>508</v>
      </c>
      <c r="D70" s="225" t="s">
        <v>686</v>
      </c>
      <c r="E70" s="233">
        <v>511</v>
      </c>
      <c r="F70" s="234" t="s">
        <v>770</v>
      </c>
      <c r="G70" s="388" t="s">
        <v>522</v>
      </c>
      <c r="H70" s="205" t="s">
        <v>1046</v>
      </c>
      <c r="I70" s="256">
        <v>450</v>
      </c>
      <c r="J70" s="235">
        <f t="shared" si="1"/>
        <v>-412.51499999999999</v>
      </c>
      <c r="K70" s="201"/>
    </row>
    <row r="71" spans="1:11" ht="24" x14ac:dyDescent="0.2">
      <c r="A71" s="5"/>
      <c r="B71" s="100">
        <v>1</v>
      </c>
      <c r="C71" s="225" t="s">
        <v>508</v>
      </c>
      <c r="D71" s="225" t="s">
        <v>686</v>
      </c>
      <c r="E71" s="233">
        <v>511</v>
      </c>
      <c r="F71" s="234" t="s">
        <v>771</v>
      </c>
      <c r="G71" s="388" t="s">
        <v>522</v>
      </c>
      <c r="H71" s="205" t="s">
        <v>1046</v>
      </c>
      <c r="I71" s="256">
        <v>450</v>
      </c>
      <c r="J71" s="235">
        <f t="shared" si="1"/>
        <v>-412.51499999999999</v>
      </c>
      <c r="K71" s="201"/>
    </row>
    <row r="72" spans="1:11" ht="24" x14ac:dyDescent="0.2">
      <c r="A72" s="5"/>
      <c r="B72" s="100">
        <v>1</v>
      </c>
      <c r="C72" s="225" t="s">
        <v>508</v>
      </c>
      <c r="D72" s="225" t="s">
        <v>686</v>
      </c>
      <c r="E72" s="233">
        <v>511</v>
      </c>
      <c r="F72" s="234" t="s">
        <v>772</v>
      </c>
      <c r="G72" s="388" t="s">
        <v>522</v>
      </c>
      <c r="H72" s="205" t="s">
        <v>1046</v>
      </c>
      <c r="I72" s="256">
        <v>450</v>
      </c>
      <c r="J72" s="235">
        <f t="shared" si="1"/>
        <v>-412.51499999999999</v>
      </c>
      <c r="K72" s="201"/>
    </row>
    <row r="73" spans="1:11" ht="24" x14ac:dyDescent="0.2">
      <c r="A73" s="5"/>
      <c r="B73" s="100">
        <v>1</v>
      </c>
      <c r="C73" s="225" t="s">
        <v>508</v>
      </c>
      <c r="D73" s="225" t="s">
        <v>686</v>
      </c>
      <c r="E73" s="233">
        <v>511</v>
      </c>
      <c r="F73" s="234" t="s">
        <v>773</v>
      </c>
      <c r="G73" s="388" t="s">
        <v>522</v>
      </c>
      <c r="H73" s="205" t="s">
        <v>1046</v>
      </c>
      <c r="I73" s="256">
        <v>450</v>
      </c>
      <c r="J73" s="235">
        <f t="shared" si="1"/>
        <v>-412.51499999999999</v>
      </c>
      <c r="K73" s="201"/>
    </row>
    <row r="74" spans="1:11" ht="24" x14ac:dyDescent="0.2">
      <c r="A74" s="5"/>
      <c r="B74" s="100">
        <v>1</v>
      </c>
      <c r="C74" s="225" t="s">
        <v>508</v>
      </c>
      <c r="D74" s="225" t="s">
        <v>686</v>
      </c>
      <c r="E74" s="233">
        <v>511</v>
      </c>
      <c r="F74" s="234" t="s">
        <v>774</v>
      </c>
      <c r="G74" s="388" t="s">
        <v>522</v>
      </c>
      <c r="H74" s="205" t="s">
        <v>1046</v>
      </c>
      <c r="I74" s="256">
        <v>450</v>
      </c>
      <c r="J74" s="235">
        <f t="shared" si="1"/>
        <v>-412.51499999999999</v>
      </c>
      <c r="K74" s="201"/>
    </row>
    <row r="75" spans="1:11" ht="24" x14ac:dyDescent="0.2">
      <c r="A75" s="5"/>
      <c r="B75" s="100">
        <v>1</v>
      </c>
      <c r="C75" s="225" t="s">
        <v>508</v>
      </c>
      <c r="D75" s="225" t="s">
        <v>686</v>
      </c>
      <c r="E75" s="233">
        <v>511</v>
      </c>
      <c r="F75" s="234" t="s">
        <v>775</v>
      </c>
      <c r="G75" s="388" t="s">
        <v>522</v>
      </c>
      <c r="H75" s="205" t="s">
        <v>1046</v>
      </c>
      <c r="I75" s="256">
        <v>450</v>
      </c>
      <c r="J75" s="235">
        <f t="shared" si="1"/>
        <v>-412.51499999999999</v>
      </c>
      <c r="K75" s="201"/>
    </row>
    <row r="76" spans="1:11" ht="24" x14ac:dyDescent="0.2">
      <c r="A76" s="5"/>
      <c r="B76" s="100">
        <v>1</v>
      </c>
      <c r="C76" s="225" t="s">
        <v>508</v>
      </c>
      <c r="D76" s="225" t="s">
        <v>686</v>
      </c>
      <c r="E76" s="233">
        <v>511</v>
      </c>
      <c r="F76" s="234" t="s">
        <v>776</v>
      </c>
      <c r="G76" s="388" t="s">
        <v>522</v>
      </c>
      <c r="H76" s="205" t="s">
        <v>1046</v>
      </c>
      <c r="I76" s="256">
        <v>450</v>
      </c>
      <c r="J76" s="235">
        <f t="shared" si="1"/>
        <v>-412.51499999999999</v>
      </c>
      <c r="K76" s="201"/>
    </row>
    <row r="77" spans="1:11" ht="24" x14ac:dyDescent="0.2">
      <c r="A77" s="5"/>
      <c r="B77" s="100">
        <v>1</v>
      </c>
      <c r="C77" s="225" t="s">
        <v>508</v>
      </c>
      <c r="D77" s="225" t="s">
        <v>686</v>
      </c>
      <c r="E77" s="233">
        <v>511</v>
      </c>
      <c r="F77" s="234" t="s">
        <v>777</v>
      </c>
      <c r="G77" s="388" t="s">
        <v>522</v>
      </c>
      <c r="H77" s="205" t="s">
        <v>1046</v>
      </c>
      <c r="I77" s="256">
        <v>450</v>
      </c>
      <c r="J77" s="235">
        <f t="shared" si="1"/>
        <v>-412.51499999999999</v>
      </c>
      <c r="K77" s="201"/>
    </row>
    <row r="78" spans="1:11" ht="24" x14ac:dyDescent="0.2">
      <c r="A78" s="5"/>
      <c r="B78" s="100">
        <v>1</v>
      </c>
      <c r="C78" s="225" t="s">
        <v>508</v>
      </c>
      <c r="D78" s="225" t="s">
        <v>686</v>
      </c>
      <c r="E78" s="233">
        <v>511</v>
      </c>
      <c r="F78" s="234" t="s">
        <v>778</v>
      </c>
      <c r="G78" s="388" t="s">
        <v>522</v>
      </c>
      <c r="H78" s="205" t="s">
        <v>1046</v>
      </c>
      <c r="I78" s="256">
        <v>450</v>
      </c>
      <c r="J78" s="235">
        <f t="shared" si="1"/>
        <v>-412.51499999999999</v>
      </c>
      <c r="K78" s="201"/>
    </row>
    <row r="79" spans="1:11" ht="24" x14ac:dyDescent="0.2">
      <c r="A79" s="5"/>
      <c r="B79" s="100">
        <v>1</v>
      </c>
      <c r="C79" s="225" t="s">
        <v>508</v>
      </c>
      <c r="D79" s="225" t="s">
        <v>686</v>
      </c>
      <c r="E79" s="233">
        <v>511</v>
      </c>
      <c r="F79" s="234" t="s">
        <v>779</v>
      </c>
      <c r="G79" s="388" t="s">
        <v>522</v>
      </c>
      <c r="H79" s="205" t="s">
        <v>1046</v>
      </c>
      <c r="I79" s="256">
        <v>450</v>
      </c>
      <c r="J79" s="235">
        <f t="shared" si="1"/>
        <v>-412.51499999999999</v>
      </c>
      <c r="K79" s="201"/>
    </row>
    <row r="80" spans="1:11" ht="24" x14ac:dyDescent="0.2">
      <c r="A80" s="5"/>
      <c r="B80" s="100">
        <v>1</v>
      </c>
      <c r="C80" s="225" t="s">
        <v>508</v>
      </c>
      <c r="D80" s="225" t="s">
        <v>686</v>
      </c>
      <c r="E80" s="233">
        <v>511</v>
      </c>
      <c r="F80" s="234" t="s">
        <v>780</v>
      </c>
      <c r="G80" s="388" t="s">
        <v>522</v>
      </c>
      <c r="H80" s="205" t="s">
        <v>1046</v>
      </c>
      <c r="I80" s="256">
        <v>450</v>
      </c>
      <c r="J80" s="235">
        <f t="shared" si="1"/>
        <v>-412.51499999999999</v>
      </c>
      <c r="K80" s="201"/>
    </row>
    <row r="81" spans="1:11" ht="24" x14ac:dyDescent="0.2">
      <c r="A81" s="5"/>
      <c r="B81" s="100">
        <v>1</v>
      </c>
      <c r="C81" s="225" t="s">
        <v>508</v>
      </c>
      <c r="D81" s="225" t="s">
        <v>686</v>
      </c>
      <c r="E81" s="233">
        <v>511</v>
      </c>
      <c r="F81" s="234" t="s">
        <v>781</v>
      </c>
      <c r="G81" s="388" t="s">
        <v>522</v>
      </c>
      <c r="H81" s="205" t="s">
        <v>1046</v>
      </c>
      <c r="I81" s="256">
        <v>450</v>
      </c>
      <c r="J81" s="235">
        <f t="shared" si="1"/>
        <v>-412.51499999999999</v>
      </c>
      <c r="K81" s="201"/>
    </row>
    <row r="82" spans="1:11" ht="24" x14ac:dyDescent="0.2">
      <c r="A82" s="5"/>
      <c r="B82" s="100">
        <v>1</v>
      </c>
      <c r="C82" s="225" t="s">
        <v>508</v>
      </c>
      <c r="D82" s="225" t="s">
        <v>686</v>
      </c>
      <c r="E82" s="233">
        <v>511</v>
      </c>
      <c r="F82" s="234" t="s">
        <v>782</v>
      </c>
      <c r="G82" s="388" t="s">
        <v>522</v>
      </c>
      <c r="H82" s="205" t="s">
        <v>1046</v>
      </c>
      <c r="I82" s="256">
        <v>450</v>
      </c>
      <c r="J82" s="235">
        <f t="shared" si="1"/>
        <v>-412.51499999999999</v>
      </c>
      <c r="K82" s="201"/>
    </row>
    <row r="83" spans="1:11" ht="24" x14ac:dyDescent="0.2">
      <c r="A83" s="5"/>
      <c r="B83" s="100">
        <v>1</v>
      </c>
      <c r="C83" s="225" t="s">
        <v>508</v>
      </c>
      <c r="D83" s="225" t="s">
        <v>686</v>
      </c>
      <c r="E83" s="233">
        <v>511</v>
      </c>
      <c r="F83" s="234" t="s">
        <v>783</v>
      </c>
      <c r="G83" s="388" t="s">
        <v>522</v>
      </c>
      <c r="H83" s="205" t="s">
        <v>1046</v>
      </c>
      <c r="I83" s="256">
        <v>450</v>
      </c>
      <c r="J83" s="235">
        <f t="shared" si="1"/>
        <v>-412.51499999999999</v>
      </c>
      <c r="K83" s="201"/>
    </row>
    <row r="84" spans="1:11" ht="24" x14ac:dyDescent="0.2">
      <c r="A84" s="5"/>
      <c r="B84" s="100">
        <v>1</v>
      </c>
      <c r="C84" s="225" t="s">
        <v>508</v>
      </c>
      <c r="D84" s="225" t="s">
        <v>686</v>
      </c>
      <c r="E84" s="233">
        <v>511</v>
      </c>
      <c r="F84" s="234" t="s">
        <v>784</v>
      </c>
      <c r="G84" s="388" t="s">
        <v>522</v>
      </c>
      <c r="H84" s="205" t="s">
        <v>1046</v>
      </c>
      <c r="I84" s="256">
        <v>450</v>
      </c>
      <c r="J84" s="235">
        <f t="shared" si="1"/>
        <v>-412.51499999999999</v>
      </c>
      <c r="K84" s="201"/>
    </row>
    <row r="85" spans="1:11" ht="24" x14ac:dyDescent="0.2">
      <c r="A85" s="5"/>
      <c r="B85" s="100">
        <v>1</v>
      </c>
      <c r="C85" s="225" t="s">
        <v>508</v>
      </c>
      <c r="D85" s="225" t="s">
        <v>686</v>
      </c>
      <c r="E85" s="233">
        <v>511</v>
      </c>
      <c r="F85" s="234" t="s">
        <v>785</v>
      </c>
      <c r="G85" s="388" t="s">
        <v>522</v>
      </c>
      <c r="H85" s="205" t="s">
        <v>1046</v>
      </c>
      <c r="I85" s="256">
        <v>450</v>
      </c>
      <c r="J85" s="235">
        <f t="shared" si="1"/>
        <v>-412.51499999999999</v>
      </c>
      <c r="K85" s="201"/>
    </row>
    <row r="86" spans="1:11" ht="24" x14ac:dyDescent="0.2">
      <c r="A86" s="5"/>
      <c r="B86" s="100">
        <v>1</v>
      </c>
      <c r="C86" s="225" t="s">
        <v>508</v>
      </c>
      <c r="D86" s="225" t="s">
        <v>686</v>
      </c>
      <c r="E86" s="233">
        <v>511</v>
      </c>
      <c r="F86" s="234" t="s">
        <v>786</v>
      </c>
      <c r="G86" s="388" t="s">
        <v>522</v>
      </c>
      <c r="H86" s="205" t="s">
        <v>1046</v>
      </c>
      <c r="I86" s="256">
        <v>450</v>
      </c>
      <c r="J86" s="235">
        <f t="shared" si="1"/>
        <v>-412.51499999999999</v>
      </c>
      <c r="K86" s="201"/>
    </row>
    <row r="87" spans="1:11" ht="24" x14ac:dyDescent="0.2">
      <c r="A87" s="5"/>
      <c r="B87" s="100">
        <v>1</v>
      </c>
      <c r="C87" s="225" t="s">
        <v>508</v>
      </c>
      <c r="D87" s="225" t="s">
        <v>686</v>
      </c>
      <c r="E87" s="233">
        <v>511</v>
      </c>
      <c r="F87" s="234" t="s">
        <v>787</v>
      </c>
      <c r="G87" s="388" t="s">
        <v>522</v>
      </c>
      <c r="H87" s="205" t="s">
        <v>1046</v>
      </c>
      <c r="I87" s="256">
        <v>450</v>
      </c>
      <c r="J87" s="235">
        <f t="shared" si="1"/>
        <v>-412.51499999999999</v>
      </c>
      <c r="K87" s="201"/>
    </row>
    <row r="88" spans="1:11" ht="24" x14ac:dyDescent="0.2">
      <c r="A88" s="5"/>
      <c r="B88" s="100">
        <v>1</v>
      </c>
      <c r="C88" s="225" t="s">
        <v>508</v>
      </c>
      <c r="D88" s="225" t="s">
        <v>686</v>
      </c>
      <c r="E88" s="233">
        <v>511</v>
      </c>
      <c r="F88" s="234" t="s">
        <v>788</v>
      </c>
      <c r="G88" s="388" t="s">
        <v>522</v>
      </c>
      <c r="H88" s="205" t="s">
        <v>1046</v>
      </c>
      <c r="I88" s="256">
        <v>450</v>
      </c>
      <c r="J88" s="235">
        <f t="shared" si="1"/>
        <v>-412.51499999999999</v>
      </c>
      <c r="K88" s="201"/>
    </row>
    <row r="89" spans="1:11" ht="24" x14ac:dyDescent="0.2">
      <c r="A89" s="5"/>
      <c r="B89" s="100">
        <v>1</v>
      </c>
      <c r="C89" s="225" t="s">
        <v>508</v>
      </c>
      <c r="D89" s="225" t="s">
        <v>686</v>
      </c>
      <c r="E89" s="233">
        <v>511</v>
      </c>
      <c r="F89" s="234" t="s">
        <v>789</v>
      </c>
      <c r="G89" s="388" t="s">
        <v>522</v>
      </c>
      <c r="H89" s="205" t="s">
        <v>1046</v>
      </c>
      <c r="I89" s="256">
        <v>450</v>
      </c>
      <c r="J89" s="235">
        <f t="shared" si="1"/>
        <v>-412.51499999999999</v>
      </c>
      <c r="K89" s="201"/>
    </row>
    <row r="90" spans="1:11" ht="24" x14ac:dyDescent="0.2">
      <c r="A90" s="5"/>
      <c r="B90" s="100">
        <v>1</v>
      </c>
      <c r="C90" s="225" t="s">
        <v>508</v>
      </c>
      <c r="D90" s="225" t="s">
        <v>686</v>
      </c>
      <c r="E90" s="233">
        <v>511</v>
      </c>
      <c r="F90" s="234" t="s">
        <v>790</v>
      </c>
      <c r="G90" s="388" t="s">
        <v>522</v>
      </c>
      <c r="H90" s="205" t="s">
        <v>1046</v>
      </c>
      <c r="I90" s="256">
        <v>450</v>
      </c>
      <c r="J90" s="235">
        <f t="shared" si="1"/>
        <v>-412.51499999999999</v>
      </c>
      <c r="K90" s="201"/>
    </row>
    <row r="91" spans="1:11" ht="24" x14ac:dyDescent="0.2">
      <c r="A91" s="5"/>
      <c r="B91" s="100">
        <v>1</v>
      </c>
      <c r="C91" s="225" t="s">
        <v>508</v>
      </c>
      <c r="D91" s="225" t="s">
        <v>686</v>
      </c>
      <c r="E91" s="233">
        <v>511</v>
      </c>
      <c r="F91" s="234" t="s">
        <v>791</v>
      </c>
      <c r="G91" s="388" t="s">
        <v>522</v>
      </c>
      <c r="H91" s="205" t="s">
        <v>1046</v>
      </c>
      <c r="I91" s="256">
        <v>450</v>
      </c>
      <c r="J91" s="235">
        <f t="shared" si="1"/>
        <v>-412.51499999999999</v>
      </c>
      <c r="K91" s="201"/>
    </row>
    <row r="92" spans="1:11" ht="24" x14ac:dyDescent="0.2">
      <c r="A92" s="5"/>
      <c r="B92" s="100">
        <v>1</v>
      </c>
      <c r="C92" s="225" t="s">
        <v>508</v>
      </c>
      <c r="D92" s="225" t="s">
        <v>686</v>
      </c>
      <c r="E92" s="233">
        <v>511</v>
      </c>
      <c r="F92" s="234" t="s">
        <v>792</v>
      </c>
      <c r="G92" s="388" t="s">
        <v>522</v>
      </c>
      <c r="H92" s="205" t="s">
        <v>1046</v>
      </c>
      <c r="I92" s="256">
        <v>450</v>
      </c>
      <c r="J92" s="235">
        <f t="shared" si="1"/>
        <v>-412.51499999999999</v>
      </c>
      <c r="K92" s="201"/>
    </row>
    <row r="93" spans="1:11" ht="24" x14ac:dyDescent="0.2">
      <c r="A93" s="5"/>
      <c r="B93" s="100">
        <v>1</v>
      </c>
      <c r="C93" s="225" t="s">
        <v>508</v>
      </c>
      <c r="D93" s="225" t="s">
        <v>686</v>
      </c>
      <c r="E93" s="233">
        <v>511</v>
      </c>
      <c r="F93" s="234" t="s">
        <v>793</v>
      </c>
      <c r="G93" s="388" t="s">
        <v>522</v>
      </c>
      <c r="H93" s="205" t="s">
        <v>1046</v>
      </c>
      <c r="I93" s="256">
        <v>450</v>
      </c>
      <c r="J93" s="235">
        <f t="shared" si="1"/>
        <v>-412.51499999999999</v>
      </c>
      <c r="K93" s="201"/>
    </row>
    <row r="94" spans="1:11" ht="24" x14ac:dyDescent="0.2">
      <c r="A94" s="5"/>
      <c r="B94" s="100">
        <v>1</v>
      </c>
      <c r="C94" s="225" t="s">
        <v>508</v>
      </c>
      <c r="D94" s="225" t="s">
        <v>686</v>
      </c>
      <c r="E94" s="233">
        <v>511</v>
      </c>
      <c r="F94" s="234" t="s">
        <v>794</v>
      </c>
      <c r="G94" s="388" t="s">
        <v>522</v>
      </c>
      <c r="H94" s="205" t="s">
        <v>1046</v>
      </c>
      <c r="I94" s="256">
        <v>450</v>
      </c>
      <c r="J94" s="235">
        <f t="shared" si="1"/>
        <v>-412.51499999999999</v>
      </c>
      <c r="K94" s="201"/>
    </row>
    <row r="95" spans="1:11" ht="24" x14ac:dyDescent="0.2">
      <c r="A95" s="5"/>
      <c r="B95" s="100">
        <v>1</v>
      </c>
      <c r="C95" s="225" t="s">
        <v>508</v>
      </c>
      <c r="D95" s="225" t="s">
        <v>686</v>
      </c>
      <c r="E95" s="233">
        <v>511</v>
      </c>
      <c r="F95" s="234" t="s">
        <v>795</v>
      </c>
      <c r="G95" s="388" t="s">
        <v>522</v>
      </c>
      <c r="H95" s="205" t="s">
        <v>1046</v>
      </c>
      <c r="I95" s="256">
        <v>450</v>
      </c>
      <c r="J95" s="235">
        <f t="shared" si="1"/>
        <v>-412.51499999999999</v>
      </c>
      <c r="K95" s="201"/>
    </row>
    <row r="96" spans="1:11" ht="24" x14ac:dyDescent="0.2">
      <c r="A96" s="5"/>
      <c r="B96" s="100">
        <v>1</v>
      </c>
      <c r="C96" s="225" t="s">
        <v>508</v>
      </c>
      <c r="D96" s="225" t="s">
        <v>686</v>
      </c>
      <c r="E96" s="233">
        <v>511</v>
      </c>
      <c r="F96" s="234" t="s">
        <v>796</v>
      </c>
      <c r="G96" s="388" t="s">
        <v>522</v>
      </c>
      <c r="H96" s="205" t="s">
        <v>1046</v>
      </c>
      <c r="I96" s="256">
        <v>450</v>
      </c>
      <c r="J96" s="235">
        <f t="shared" si="1"/>
        <v>-412.51499999999999</v>
      </c>
      <c r="K96" s="201"/>
    </row>
    <row r="97" spans="1:11" ht="24" x14ac:dyDescent="0.2">
      <c r="A97" s="5"/>
      <c r="B97" s="100">
        <v>1</v>
      </c>
      <c r="C97" s="225" t="s">
        <v>508</v>
      </c>
      <c r="D97" s="225" t="s">
        <v>686</v>
      </c>
      <c r="E97" s="233">
        <v>511</v>
      </c>
      <c r="F97" s="234" t="s">
        <v>797</v>
      </c>
      <c r="G97" s="388" t="s">
        <v>522</v>
      </c>
      <c r="H97" s="205" t="s">
        <v>1046</v>
      </c>
      <c r="I97" s="256">
        <v>450</v>
      </c>
      <c r="J97" s="235">
        <f t="shared" si="1"/>
        <v>-412.51499999999999</v>
      </c>
      <c r="K97" s="201"/>
    </row>
    <row r="98" spans="1:11" ht="24" x14ac:dyDescent="0.2">
      <c r="A98" s="5"/>
      <c r="B98" s="100">
        <v>1</v>
      </c>
      <c r="C98" s="225" t="s">
        <v>508</v>
      </c>
      <c r="D98" s="225" t="s">
        <v>686</v>
      </c>
      <c r="E98" s="233">
        <v>511</v>
      </c>
      <c r="F98" s="234" t="s">
        <v>798</v>
      </c>
      <c r="G98" s="388" t="s">
        <v>522</v>
      </c>
      <c r="H98" s="205" t="s">
        <v>1046</v>
      </c>
      <c r="I98" s="256">
        <v>450</v>
      </c>
      <c r="J98" s="235">
        <f t="shared" si="1"/>
        <v>-412.51499999999999</v>
      </c>
      <c r="K98" s="201"/>
    </row>
    <row r="99" spans="1:11" ht="24" x14ac:dyDescent="0.2">
      <c r="A99" s="5"/>
      <c r="B99" s="100">
        <v>1</v>
      </c>
      <c r="C99" s="225" t="s">
        <v>508</v>
      </c>
      <c r="D99" s="225" t="s">
        <v>686</v>
      </c>
      <c r="E99" s="233">
        <v>511</v>
      </c>
      <c r="F99" s="234" t="s">
        <v>799</v>
      </c>
      <c r="G99" s="388" t="s">
        <v>522</v>
      </c>
      <c r="H99" s="205" t="s">
        <v>1046</v>
      </c>
      <c r="I99" s="256">
        <v>450</v>
      </c>
      <c r="J99" s="235">
        <f t="shared" si="1"/>
        <v>-412.51499999999999</v>
      </c>
      <c r="K99" s="201"/>
    </row>
    <row r="100" spans="1:11" ht="24" x14ac:dyDescent="0.2">
      <c r="A100" s="5"/>
      <c r="B100" s="100">
        <v>1</v>
      </c>
      <c r="C100" s="225" t="s">
        <v>508</v>
      </c>
      <c r="D100" s="225" t="s">
        <v>686</v>
      </c>
      <c r="E100" s="233">
        <v>511</v>
      </c>
      <c r="F100" s="234" t="s">
        <v>800</v>
      </c>
      <c r="G100" s="388" t="s">
        <v>522</v>
      </c>
      <c r="H100" s="205" t="s">
        <v>1046</v>
      </c>
      <c r="I100" s="256">
        <v>450</v>
      </c>
      <c r="J100" s="235">
        <f t="shared" si="1"/>
        <v>-412.51499999999999</v>
      </c>
      <c r="K100" s="201"/>
    </row>
    <row r="101" spans="1:11" ht="24" x14ac:dyDescent="0.2">
      <c r="A101" s="5"/>
      <c r="B101" s="100">
        <v>1</v>
      </c>
      <c r="C101" s="225" t="s">
        <v>508</v>
      </c>
      <c r="D101" s="225" t="s">
        <v>686</v>
      </c>
      <c r="E101" s="233">
        <v>511</v>
      </c>
      <c r="F101" s="234" t="s">
        <v>801</v>
      </c>
      <c r="G101" s="388" t="s">
        <v>522</v>
      </c>
      <c r="H101" s="205" t="s">
        <v>1046</v>
      </c>
      <c r="I101" s="256">
        <v>450</v>
      </c>
      <c r="J101" s="235">
        <f t="shared" si="1"/>
        <v>-412.51499999999999</v>
      </c>
      <c r="K101" s="201"/>
    </row>
    <row r="102" spans="1:11" ht="24" x14ac:dyDescent="0.2">
      <c r="A102" s="5"/>
      <c r="B102" s="100">
        <v>1</v>
      </c>
      <c r="C102" s="225" t="s">
        <v>508</v>
      </c>
      <c r="D102" s="225" t="s">
        <v>686</v>
      </c>
      <c r="E102" s="233">
        <v>511</v>
      </c>
      <c r="F102" s="234" t="s">
        <v>802</v>
      </c>
      <c r="G102" s="388" t="s">
        <v>522</v>
      </c>
      <c r="H102" s="205" t="s">
        <v>1046</v>
      </c>
      <c r="I102" s="256">
        <v>450</v>
      </c>
      <c r="J102" s="235">
        <f t="shared" si="1"/>
        <v>-412.51499999999999</v>
      </c>
      <c r="K102" s="201"/>
    </row>
    <row r="103" spans="1:11" ht="28.5" x14ac:dyDescent="0.25">
      <c r="A103" s="282" t="s">
        <v>1</v>
      </c>
      <c r="B103" s="283" t="s">
        <v>1098</v>
      </c>
      <c r="C103" s="284" t="s">
        <v>3</v>
      </c>
      <c r="D103" s="282" t="s">
        <v>4</v>
      </c>
      <c r="E103" s="285" t="s">
        <v>718</v>
      </c>
      <c r="F103" s="286" t="s">
        <v>1123</v>
      </c>
      <c r="G103" s="392" t="s">
        <v>1124</v>
      </c>
      <c r="H103" s="284" t="s">
        <v>1125</v>
      </c>
      <c r="I103" s="287" t="s">
        <v>1100</v>
      </c>
      <c r="J103" s="432" t="s">
        <v>1207</v>
      </c>
      <c r="K103" s="201"/>
    </row>
    <row r="104" spans="1:11" ht="24" x14ac:dyDescent="0.2">
      <c r="A104" s="5"/>
      <c r="B104" s="100">
        <v>1</v>
      </c>
      <c r="C104" s="225" t="s">
        <v>508</v>
      </c>
      <c r="D104" s="225" t="s">
        <v>686</v>
      </c>
      <c r="E104" s="233">
        <v>511</v>
      </c>
      <c r="F104" s="234" t="s">
        <v>803</v>
      </c>
      <c r="G104" s="388" t="s">
        <v>522</v>
      </c>
      <c r="H104" s="205" t="s">
        <v>1046</v>
      </c>
      <c r="I104" s="256">
        <v>450</v>
      </c>
      <c r="J104" s="235">
        <f t="shared" si="1"/>
        <v>-412.51499999999999</v>
      </c>
      <c r="K104" s="201"/>
    </row>
    <row r="105" spans="1:11" ht="24" x14ac:dyDescent="0.2">
      <c r="A105" s="5"/>
      <c r="B105" s="100">
        <v>1</v>
      </c>
      <c r="C105" s="225" t="s">
        <v>508</v>
      </c>
      <c r="D105" s="225" t="s">
        <v>686</v>
      </c>
      <c r="E105" s="233">
        <v>511</v>
      </c>
      <c r="F105" s="234" t="s">
        <v>804</v>
      </c>
      <c r="G105" s="388" t="s">
        <v>522</v>
      </c>
      <c r="H105" s="205" t="s">
        <v>1046</v>
      </c>
      <c r="I105" s="256">
        <v>450</v>
      </c>
      <c r="J105" s="235">
        <f t="shared" si="1"/>
        <v>-412.51499999999999</v>
      </c>
      <c r="K105" s="201"/>
    </row>
    <row r="106" spans="1:11" ht="24" x14ac:dyDescent="0.2">
      <c r="A106" s="5"/>
      <c r="B106" s="100">
        <v>1</v>
      </c>
      <c r="C106" s="225" t="s">
        <v>508</v>
      </c>
      <c r="D106" s="225" t="s">
        <v>686</v>
      </c>
      <c r="E106" s="233">
        <v>511</v>
      </c>
      <c r="F106" s="234" t="s">
        <v>805</v>
      </c>
      <c r="G106" s="388" t="s">
        <v>522</v>
      </c>
      <c r="H106" s="205" t="s">
        <v>1046</v>
      </c>
      <c r="I106" s="256">
        <v>450</v>
      </c>
      <c r="J106" s="235">
        <f t="shared" si="1"/>
        <v>-412.51499999999999</v>
      </c>
      <c r="K106" s="201"/>
    </row>
    <row r="107" spans="1:11" ht="24" x14ac:dyDescent="0.2">
      <c r="A107" s="5"/>
      <c r="B107" s="100">
        <v>1</v>
      </c>
      <c r="C107" s="225" t="s">
        <v>508</v>
      </c>
      <c r="D107" s="225" t="s">
        <v>686</v>
      </c>
      <c r="E107" s="233">
        <v>511</v>
      </c>
      <c r="F107" s="234" t="s">
        <v>806</v>
      </c>
      <c r="G107" s="388" t="s">
        <v>522</v>
      </c>
      <c r="H107" s="205" t="s">
        <v>1046</v>
      </c>
      <c r="I107" s="256">
        <v>450</v>
      </c>
      <c r="J107" s="235">
        <f t="shared" si="1"/>
        <v>-412.51499999999999</v>
      </c>
      <c r="K107" s="201"/>
    </row>
    <row r="108" spans="1:11" ht="24" x14ac:dyDescent="0.2">
      <c r="A108" s="5"/>
      <c r="B108" s="100">
        <v>1</v>
      </c>
      <c r="C108" s="225" t="s">
        <v>508</v>
      </c>
      <c r="D108" s="225" t="s">
        <v>686</v>
      </c>
      <c r="E108" s="233">
        <v>511</v>
      </c>
      <c r="F108" s="234" t="s">
        <v>807</v>
      </c>
      <c r="G108" s="388" t="s">
        <v>522</v>
      </c>
      <c r="H108" s="205" t="s">
        <v>1046</v>
      </c>
      <c r="I108" s="256">
        <v>450</v>
      </c>
      <c r="J108" s="235">
        <f t="shared" si="1"/>
        <v>-412.51499999999999</v>
      </c>
      <c r="K108" s="201"/>
    </row>
    <row r="109" spans="1:11" ht="24" x14ac:dyDescent="0.2">
      <c r="A109" s="5"/>
      <c r="B109" s="100">
        <v>1</v>
      </c>
      <c r="C109" s="225" t="s">
        <v>508</v>
      </c>
      <c r="D109" s="225" t="s">
        <v>686</v>
      </c>
      <c r="E109" s="233">
        <v>511</v>
      </c>
      <c r="F109" s="234" t="s">
        <v>808</v>
      </c>
      <c r="G109" s="388" t="s">
        <v>522</v>
      </c>
      <c r="H109" s="205" t="s">
        <v>1046</v>
      </c>
      <c r="I109" s="256">
        <v>450</v>
      </c>
      <c r="J109" s="235">
        <f t="shared" si="1"/>
        <v>-412.51499999999999</v>
      </c>
      <c r="K109" s="201"/>
    </row>
    <row r="110" spans="1:11" ht="24" x14ac:dyDescent="0.2">
      <c r="A110" s="5"/>
      <c r="B110" s="100">
        <v>1</v>
      </c>
      <c r="C110" s="225" t="s">
        <v>508</v>
      </c>
      <c r="D110" s="225" t="s">
        <v>686</v>
      </c>
      <c r="E110" s="233">
        <v>511</v>
      </c>
      <c r="F110" s="234" t="s">
        <v>809</v>
      </c>
      <c r="G110" s="388" t="s">
        <v>522</v>
      </c>
      <c r="H110" s="205" t="s">
        <v>1046</v>
      </c>
      <c r="I110" s="256">
        <v>450</v>
      </c>
      <c r="J110" s="235">
        <f t="shared" si="1"/>
        <v>-412.51499999999999</v>
      </c>
      <c r="K110" s="201"/>
    </row>
    <row r="111" spans="1:11" ht="24" x14ac:dyDescent="0.2">
      <c r="A111" s="5"/>
      <c r="B111" s="100">
        <v>1</v>
      </c>
      <c r="C111" s="225" t="s">
        <v>508</v>
      </c>
      <c r="D111" s="225" t="s">
        <v>686</v>
      </c>
      <c r="E111" s="233">
        <v>511</v>
      </c>
      <c r="F111" s="234" t="s">
        <v>810</v>
      </c>
      <c r="G111" s="388" t="s">
        <v>522</v>
      </c>
      <c r="H111" s="205" t="s">
        <v>1046</v>
      </c>
      <c r="I111" s="256">
        <v>450</v>
      </c>
      <c r="J111" s="235">
        <f t="shared" si="1"/>
        <v>-412.51499999999999</v>
      </c>
      <c r="K111" s="201"/>
    </row>
    <row r="112" spans="1:11" ht="24" x14ac:dyDescent="0.2">
      <c r="A112" s="5"/>
      <c r="B112" s="100">
        <v>1</v>
      </c>
      <c r="C112" s="225" t="s">
        <v>508</v>
      </c>
      <c r="D112" s="225" t="s">
        <v>686</v>
      </c>
      <c r="E112" s="233">
        <v>511</v>
      </c>
      <c r="F112" s="234" t="s">
        <v>811</v>
      </c>
      <c r="G112" s="388" t="s">
        <v>522</v>
      </c>
      <c r="H112" s="205" t="s">
        <v>1046</v>
      </c>
      <c r="I112" s="256">
        <v>450</v>
      </c>
      <c r="J112" s="235">
        <f t="shared" si="1"/>
        <v>-412.51499999999999</v>
      </c>
      <c r="K112" s="201"/>
    </row>
    <row r="113" spans="1:11" ht="24" x14ac:dyDescent="0.2">
      <c r="A113" s="5"/>
      <c r="B113" s="100">
        <v>1</v>
      </c>
      <c r="C113" s="225" t="s">
        <v>508</v>
      </c>
      <c r="D113" s="225" t="s">
        <v>686</v>
      </c>
      <c r="E113" s="233">
        <v>511</v>
      </c>
      <c r="F113" s="234" t="s">
        <v>812</v>
      </c>
      <c r="G113" s="388" t="s">
        <v>522</v>
      </c>
      <c r="H113" s="205" t="s">
        <v>1046</v>
      </c>
      <c r="I113" s="256">
        <v>450</v>
      </c>
      <c r="J113" s="235">
        <f t="shared" si="1"/>
        <v>-412.51499999999999</v>
      </c>
      <c r="K113" s="201"/>
    </row>
    <row r="114" spans="1:11" ht="24" x14ac:dyDescent="0.2">
      <c r="A114" s="5"/>
      <c r="B114" s="100">
        <v>1</v>
      </c>
      <c r="C114" s="225" t="s">
        <v>508</v>
      </c>
      <c r="D114" s="225" t="s">
        <v>686</v>
      </c>
      <c r="E114" s="233">
        <v>511</v>
      </c>
      <c r="F114" s="234" t="s">
        <v>813</v>
      </c>
      <c r="G114" s="388" t="s">
        <v>522</v>
      </c>
      <c r="H114" s="205" t="s">
        <v>1046</v>
      </c>
      <c r="I114" s="256">
        <v>450</v>
      </c>
      <c r="J114" s="235">
        <f t="shared" si="1"/>
        <v>-412.51499999999999</v>
      </c>
      <c r="K114" s="201"/>
    </row>
    <row r="115" spans="1:11" ht="24" x14ac:dyDescent="0.2">
      <c r="A115" s="5"/>
      <c r="B115" s="100">
        <v>1</v>
      </c>
      <c r="C115" s="225" t="s">
        <v>508</v>
      </c>
      <c r="D115" s="225" t="s">
        <v>686</v>
      </c>
      <c r="E115" s="233">
        <v>511</v>
      </c>
      <c r="F115" s="234" t="s">
        <v>814</v>
      </c>
      <c r="G115" s="388" t="s">
        <v>522</v>
      </c>
      <c r="H115" s="205" t="s">
        <v>1046</v>
      </c>
      <c r="I115" s="256">
        <v>450</v>
      </c>
      <c r="J115" s="235">
        <f t="shared" si="1"/>
        <v>-412.51499999999999</v>
      </c>
      <c r="K115" s="201"/>
    </row>
    <row r="116" spans="1:11" ht="24" x14ac:dyDescent="0.2">
      <c r="A116" s="5"/>
      <c r="B116" s="100">
        <v>1</v>
      </c>
      <c r="C116" s="225" t="s">
        <v>508</v>
      </c>
      <c r="D116" s="225" t="s">
        <v>686</v>
      </c>
      <c r="E116" s="233">
        <v>511</v>
      </c>
      <c r="F116" s="234" t="s">
        <v>815</v>
      </c>
      <c r="G116" s="388" t="s">
        <v>522</v>
      </c>
      <c r="H116" s="205" t="s">
        <v>1046</v>
      </c>
      <c r="I116" s="256">
        <v>450</v>
      </c>
      <c r="J116" s="235">
        <f t="shared" si="1"/>
        <v>-412.51499999999999</v>
      </c>
      <c r="K116" s="201"/>
    </row>
    <row r="117" spans="1:11" ht="24" x14ac:dyDescent="0.2">
      <c r="A117" s="5"/>
      <c r="B117" s="100">
        <v>1</v>
      </c>
      <c r="C117" s="225" t="s">
        <v>508</v>
      </c>
      <c r="D117" s="225" t="s">
        <v>686</v>
      </c>
      <c r="E117" s="233">
        <v>511</v>
      </c>
      <c r="F117" s="234" t="s">
        <v>816</v>
      </c>
      <c r="G117" s="388" t="s">
        <v>522</v>
      </c>
      <c r="H117" s="205" t="s">
        <v>1046</v>
      </c>
      <c r="I117" s="256">
        <v>450</v>
      </c>
      <c r="J117" s="235">
        <f t="shared" si="1"/>
        <v>-412.51499999999999</v>
      </c>
      <c r="K117" s="201"/>
    </row>
    <row r="118" spans="1:11" ht="24" x14ac:dyDescent="0.2">
      <c r="A118" s="5"/>
      <c r="B118" s="100">
        <v>1</v>
      </c>
      <c r="C118" s="225" t="s">
        <v>508</v>
      </c>
      <c r="D118" s="225" t="s">
        <v>686</v>
      </c>
      <c r="E118" s="233">
        <v>511</v>
      </c>
      <c r="F118" s="234" t="s">
        <v>817</v>
      </c>
      <c r="G118" s="388" t="s">
        <v>522</v>
      </c>
      <c r="H118" s="205" t="s">
        <v>1046</v>
      </c>
      <c r="I118" s="256">
        <v>450</v>
      </c>
      <c r="J118" s="235">
        <f t="shared" si="1"/>
        <v>-412.51499999999999</v>
      </c>
      <c r="K118" s="201"/>
    </row>
    <row r="119" spans="1:11" ht="24" x14ac:dyDescent="0.2">
      <c r="A119" s="5"/>
      <c r="B119" s="100">
        <v>1</v>
      </c>
      <c r="C119" s="225" t="s">
        <v>508</v>
      </c>
      <c r="D119" s="225" t="s">
        <v>686</v>
      </c>
      <c r="E119" s="233">
        <v>511</v>
      </c>
      <c r="F119" s="234" t="s">
        <v>818</v>
      </c>
      <c r="G119" s="388" t="s">
        <v>522</v>
      </c>
      <c r="H119" s="205" t="s">
        <v>1046</v>
      </c>
      <c r="I119" s="256">
        <v>450</v>
      </c>
      <c r="J119" s="235">
        <f t="shared" si="1"/>
        <v>-412.51499999999999</v>
      </c>
      <c r="K119" s="201"/>
    </row>
    <row r="120" spans="1:11" ht="24" x14ac:dyDescent="0.2">
      <c r="A120" s="5"/>
      <c r="B120" s="100">
        <v>1</v>
      </c>
      <c r="C120" s="225" t="s">
        <v>508</v>
      </c>
      <c r="D120" s="225" t="s">
        <v>686</v>
      </c>
      <c r="E120" s="233">
        <v>511</v>
      </c>
      <c r="F120" s="234" t="s">
        <v>825</v>
      </c>
      <c r="G120" s="388" t="s">
        <v>522</v>
      </c>
      <c r="H120" s="205" t="s">
        <v>1046</v>
      </c>
      <c r="I120" s="256">
        <v>450</v>
      </c>
      <c r="J120" s="235">
        <f t="shared" si="1"/>
        <v>-412.51499999999999</v>
      </c>
      <c r="K120" s="201"/>
    </row>
    <row r="121" spans="1:11" ht="24" x14ac:dyDescent="0.2">
      <c r="A121" s="5"/>
      <c r="B121" s="100">
        <v>1</v>
      </c>
      <c r="C121" s="225" t="s">
        <v>508</v>
      </c>
      <c r="D121" s="225" t="s">
        <v>686</v>
      </c>
      <c r="E121" s="233">
        <v>511</v>
      </c>
      <c r="F121" s="234" t="s">
        <v>826</v>
      </c>
      <c r="G121" s="388" t="s">
        <v>522</v>
      </c>
      <c r="H121" s="205" t="s">
        <v>1046</v>
      </c>
      <c r="I121" s="256">
        <v>450</v>
      </c>
      <c r="J121" s="235">
        <f t="shared" si="1"/>
        <v>-412.51499999999999</v>
      </c>
      <c r="K121" s="201"/>
    </row>
    <row r="122" spans="1:11" ht="24" x14ac:dyDescent="0.2">
      <c r="A122" s="5"/>
      <c r="B122" s="100">
        <v>1</v>
      </c>
      <c r="C122" s="225" t="s">
        <v>508</v>
      </c>
      <c r="D122" s="225" t="s">
        <v>686</v>
      </c>
      <c r="E122" s="233">
        <v>511</v>
      </c>
      <c r="F122" s="234" t="s">
        <v>827</v>
      </c>
      <c r="G122" s="388" t="s">
        <v>522</v>
      </c>
      <c r="H122" s="205" t="s">
        <v>1046</v>
      </c>
      <c r="I122" s="256">
        <v>450</v>
      </c>
      <c r="J122" s="235">
        <f t="shared" si="1"/>
        <v>-412.51499999999999</v>
      </c>
      <c r="K122" s="201"/>
    </row>
    <row r="123" spans="1:11" ht="24" x14ac:dyDescent="0.2">
      <c r="A123" s="5"/>
      <c r="B123" s="100">
        <v>1</v>
      </c>
      <c r="C123" s="225" t="s">
        <v>508</v>
      </c>
      <c r="D123" s="225" t="s">
        <v>686</v>
      </c>
      <c r="E123" s="233">
        <v>511</v>
      </c>
      <c r="F123" s="234" t="s">
        <v>828</v>
      </c>
      <c r="G123" s="388" t="s">
        <v>522</v>
      </c>
      <c r="H123" s="205" t="s">
        <v>1046</v>
      </c>
      <c r="I123" s="256">
        <v>450</v>
      </c>
      <c r="J123" s="235">
        <f t="shared" si="1"/>
        <v>-412.51499999999999</v>
      </c>
      <c r="K123" s="201"/>
    </row>
    <row r="124" spans="1:11" ht="24" x14ac:dyDescent="0.2">
      <c r="A124" s="5"/>
      <c r="B124" s="100">
        <v>1</v>
      </c>
      <c r="C124" s="225" t="s">
        <v>508</v>
      </c>
      <c r="D124" s="225" t="s">
        <v>686</v>
      </c>
      <c r="E124" s="233">
        <v>511</v>
      </c>
      <c r="F124" s="234" t="s">
        <v>829</v>
      </c>
      <c r="G124" s="388" t="s">
        <v>522</v>
      </c>
      <c r="H124" s="205" t="s">
        <v>1046</v>
      </c>
      <c r="I124" s="256">
        <v>450</v>
      </c>
      <c r="J124" s="235">
        <f t="shared" si="1"/>
        <v>-412.51499999999999</v>
      </c>
      <c r="K124" s="201"/>
    </row>
    <row r="125" spans="1:11" ht="24" x14ac:dyDescent="0.2">
      <c r="A125" s="5"/>
      <c r="B125" s="100">
        <v>1</v>
      </c>
      <c r="C125" s="225" t="s">
        <v>508</v>
      </c>
      <c r="D125" s="225" t="s">
        <v>686</v>
      </c>
      <c r="E125" s="233">
        <v>511</v>
      </c>
      <c r="F125" s="234" t="s">
        <v>830</v>
      </c>
      <c r="G125" s="388" t="s">
        <v>522</v>
      </c>
      <c r="H125" s="205" t="s">
        <v>1046</v>
      </c>
      <c r="I125" s="256">
        <v>450</v>
      </c>
      <c r="J125" s="235">
        <f t="shared" si="1"/>
        <v>-412.51499999999999</v>
      </c>
      <c r="K125" s="201"/>
    </row>
    <row r="126" spans="1:11" ht="24" x14ac:dyDescent="0.2">
      <c r="A126" s="5"/>
      <c r="B126" s="100">
        <v>1</v>
      </c>
      <c r="C126" s="225" t="s">
        <v>508</v>
      </c>
      <c r="D126" s="225" t="s">
        <v>686</v>
      </c>
      <c r="E126" s="233">
        <v>511</v>
      </c>
      <c r="F126" s="234" t="s">
        <v>831</v>
      </c>
      <c r="G126" s="388" t="s">
        <v>522</v>
      </c>
      <c r="H126" s="205" t="s">
        <v>1046</v>
      </c>
      <c r="I126" s="256">
        <v>450</v>
      </c>
      <c r="J126" s="235">
        <f t="shared" si="1"/>
        <v>-412.51499999999999</v>
      </c>
      <c r="K126" s="201"/>
    </row>
    <row r="127" spans="1:11" ht="24" x14ac:dyDescent="0.2">
      <c r="A127" s="5"/>
      <c r="B127" s="100">
        <v>1</v>
      </c>
      <c r="C127" s="225" t="s">
        <v>508</v>
      </c>
      <c r="D127" s="225" t="s">
        <v>686</v>
      </c>
      <c r="E127" s="233">
        <v>511</v>
      </c>
      <c r="F127" s="234" t="s">
        <v>832</v>
      </c>
      <c r="G127" s="388" t="s">
        <v>522</v>
      </c>
      <c r="H127" s="205" t="s">
        <v>1046</v>
      </c>
      <c r="I127" s="256">
        <v>450</v>
      </c>
      <c r="J127" s="235">
        <f t="shared" si="1"/>
        <v>-412.51499999999999</v>
      </c>
      <c r="K127" s="201"/>
    </row>
    <row r="128" spans="1:11" ht="24" x14ac:dyDescent="0.2">
      <c r="A128" s="5"/>
      <c r="B128" s="100">
        <v>1</v>
      </c>
      <c r="C128" s="225" t="s">
        <v>508</v>
      </c>
      <c r="D128" s="225" t="s">
        <v>686</v>
      </c>
      <c r="E128" s="233">
        <v>511</v>
      </c>
      <c r="F128" s="234" t="s">
        <v>833</v>
      </c>
      <c r="G128" s="388" t="s">
        <v>522</v>
      </c>
      <c r="H128" s="205" t="s">
        <v>1046</v>
      </c>
      <c r="I128" s="256">
        <v>450</v>
      </c>
      <c r="J128" s="235">
        <f t="shared" si="1"/>
        <v>-412.51499999999999</v>
      </c>
      <c r="K128" s="201"/>
    </row>
    <row r="129" spans="1:11" ht="24" x14ac:dyDescent="0.2">
      <c r="A129" s="5"/>
      <c r="B129" s="100">
        <v>1</v>
      </c>
      <c r="C129" s="225" t="s">
        <v>508</v>
      </c>
      <c r="D129" s="225" t="s">
        <v>686</v>
      </c>
      <c r="E129" s="233">
        <v>511</v>
      </c>
      <c r="F129" s="234" t="s">
        <v>834</v>
      </c>
      <c r="G129" s="388" t="s">
        <v>522</v>
      </c>
      <c r="H129" s="205" t="s">
        <v>1046</v>
      </c>
      <c r="I129" s="256">
        <v>450</v>
      </c>
      <c r="J129" s="235">
        <f t="shared" si="1"/>
        <v>-412.51499999999999</v>
      </c>
      <c r="K129" s="201"/>
    </row>
    <row r="130" spans="1:11" ht="24" x14ac:dyDescent="0.2">
      <c r="A130" s="5"/>
      <c r="B130" s="100">
        <v>1</v>
      </c>
      <c r="C130" s="225" t="s">
        <v>508</v>
      </c>
      <c r="D130" s="225" t="s">
        <v>686</v>
      </c>
      <c r="E130" s="233">
        <v>511</v>
      </c>
      <c r="F130" s="234" t="s">
        <v>835</v>
      </c>
      <c r="G130" s="388" t="s">
        <v>522</v>
      </c>
      <c r="H130" s="205" t="s">
        <v>1046</v>
      </c>
      <c r="I130" s="256">
        <v>450</v>
      </c>
      <c r="J130" s="235">
        <f t="shared" si="1"/>
        <v>-412.51499999999999</v>
      </c>
      <c r="K130" s="201"/>
    </row>
    <row r="131" spans="1:11" ht="24" x14ac:dyDescent="0.2">
      <c r="A131" s="5"/>
      <c r="B131" s="100">
        <v>1</v>
      </c>
      <c r="C131" s="225" t="s">
        <v>508</v>
      </c>
      <c r="D131" s="225" t="s">
        <v>686</v>
      </c>
      <c r="E131" s="233">
        <v>511</v>
      </c>
      <c r="F131" s="234" t="s">
        <v>836</v>
      </c>
      <c r="G131" s="388" t="s">
        <v>522</v>
      </c>
      <c r="H131" s="205" t="s">
        <v>1046</v>
      </c>
      <c r="I131" s="256">
        <v>450</v>
      </c>
      <c r="J131" s="235">
        <f t="shared" ref="J131:J194" si="2">(I131*0.0833)-I131</f>
        <v>-412.51499999999999</v>
      </c>
      <c r="K131" s="201"/>
    </row>
    <row r="132" spans="1:11" ht="24" x14ac:dyDescent="0.2">
      <c r="A132" s="5"/>
      <c r="B132" s="100">
        <v>1</v>
      </c>
      <c r="C132" s="225" t="s">
        <v>508</v>
      </c>
      <c r="D132" s="225" t="s">
        <v>686</v>
      </c>
      <c r="E132" s="233">
        <v>511</v>
      </c>
      <c r="F132" s="234" t="s">
        <v>837</v>
      </c>
      <c r="G132" s="388" t="s">
        <v>522</v>
      </c>
      <c r="H132" s="205" t="s">
        <v>1046</v>
      </c>
      <c r="I132" s="256">
        <v>450</v>
      </c>
      <c r="J132" s="235">
        <f t="shared" si="2"/>
        <v>-412.51499999999999</v>
      </c>
      <c r="K132" s="201"/>
    </row>
    <row r="133" spans="1:11" ht="24" x14ac:dyDescent="0.2">
      <c r="A133" s="5"/>
      <c r="B133" s="100">
        <v>1</v>
      </c>
      <c r="C133" s="225" t="s">
        <v>508</v>
      </c>
      <c r="D133" s="225" t="s">
        <v>686</v>
      </c>
      <c r="E133" s="233">
        <v>511</v>
      </c>
      <c r="F133" s="234" t="s">
        <v>838</v>
      </c>
      <c r="G133" s="388" t="s">
        <v>522</v>
      </c>
      <c r="H133" s="205" t="s">
        <v>1046</v>
      </c>
      <c r="I133" s="256">
        <v>450</v>
      </c>
      <c r="J133" s="235">
        <f t="shared" si="2"/>
        <v>-412.51499999999999</v>
      </c>
      <c r="K133" s="201"/>
    </row>
    <row r="134" spans="1:11" ht="24" x14ac:dyDescent="0.2">
      <c r="A134" s="5"/>
      <c r="B134" s="100">
        <v>1</v>
      </c>
      <c r="C134" s="225" t="s">
        <v>508</v>
      </c>
      <c r="D134" s="225" t="s">
        <v>686</v>
      </c>
      <c r="E134" s="233">
        <v>511</v>
      </c>
      <c r="F134" s="234" t="s">
        <v>839</v>
      </c>
      <c r="G134" s="388" t="s">
        <v>522</v>
      </c>
      <c r="H134" s="205" t="s">
        <v>1046</v>
      </c>
      <c r="I134" s="256">
        <v>450</v>
      </c>
      <c r="J134" s="235">
        <f t="shared" si="2"/>
        <v>-412.51499999999999</v>
      </c>
      <c r="K134" s="201"/>
    </row>
    <row r="135" spans="1:11" ht="24" x14ac:dyDescent="0.2">
      <c r="A135" s="5"/>
      <c r="B135" s="100">
        <v>1</v>
      </c>
      <c r="C135" s="225" t="s">
        <v>508</v>
      </c>
      <c r="D135" s="225" t="s">
        <v>686</v>
      </c>
      <c r="E135" s="233">
        <v>511</v>
      </c>
      <c r="F135" s="234" t="s">
        <v>840</v>
      </c>
      <c r="G135" s="388" t="s">
        <v>522</v>
      </c>
      <c r="H135" s="205" t="s">
        <v>1046</v>
      </c>
      <c r="I135" s="256">
        <v>450</v>
      </c>
      <c r="J135" s="235">
        <f t="shared" si="2"/>
        <v>-412.51499999999999</v>
      </c>
      <c r="K135" s="201"/>
    </row>
    <row r="136" spans="1:11" ht="24" x14ac:dyDescent="0.2">
      <c r="A136" s="275"/>
      <c r="B136" s="276">
        <v>1</v>
      </c>
      <c r="C136" s="277" t="s">
        <v>508</v>
      </c>
      <c r="D136" s="277" t="s">
        <v>686</v>
      </c>
      <c r="E136" s="278">
        <v>511</v>
      </c>
      <c r="F136" s="279" t="s">
        <v>841</v>
      </c>
      <c r="G136" s="393" t="s">
        <v>522</v>
      </c>
      <c r="H136" s="280" t="s">
        <v>1046</v>
      </c>
      <c r="I136" s="281">
        <v>450</v>
      </c>
      <c r="J136" s="235">
        <f t="shared" si="2"/>
        <v>-412.51499999999999</v>
      </c>
      <c r="K136" s="201"/>
    </row>
    <row r="137" spans="1:11" ht="28.5" x14ac:dyDescent="0.25">
      <c r="A137" s="282" t="s">
        <v>1</v>
      </c>
      <c r="B137" s="283" t="s">
        <v>1098</v>
      </c>
      <c r="C137" s="284" t="s">
        <v>3</v>
      </c>
      <c r="D137" s="282" t="s">
        <v>4</v>
      </c>
      <c r="E137" s="285" t="s">
        <v>718</v>
      </c>
      <c r="F137" s="286" t="s">
        <v>1123</v>
      </c>
      <c r="G137" s="392" t="s">
        <v>1124</v>
      </c>
      <c r="H137" s="284" t="s">
        <v>1125</v>
      </c>
      <c r="I137" s="287" t="s">
        <v>1100</v>
      </c>
      <c r="J137" s="432" t="s">
        <v>1207</v>
      </c>
      <c r="K137" s="201"/>
    </row>
    <row r="138" spans="1:11" ht="24" x14ac:dyDescent="0.2">
      <c r="A138" s="5"/>
      <c r="B138" s="100">
        <v>1</v>
      </c>
      <c r="C138" s="225" t="s">
        <v>508</v>
      </c>
      <c r="D138" s="225" t="s">
        <v>686</v>
      </c>
      <c r="E138" s="233">
        <v>511</v>
      </c>
      <c r="F138" s="234" t="s">
        <v>842</v>
      </c>
      <c r="G138" s="388" t="s">
        <v>522</v>
      </c>
      <c r="H138" s="205" t="s">
        <v>1046</v>
      </c>
      <c r="I138" s="256">
        <v>450</v>
      </c>
      <c r="J138" s="235">
        <f t="shared" si="2"/>
        <v>-412.51499999999999</v>
      </c>
      <c r="K138" s="201"/>
    </row>
    <row r="139" spans="1:11" ht="24" x14ac:dyDescent="0.2">
      <c r="A139" s="76">
        <v>41183</v>
      </c>
      <c r="B139" s="69">
        <v>1</v>
      </c>
      <c r="C139" s="224" t="s">
        <v>202</v>
      </c>
      <c r="D139" s="224" t="s">
        <v>687</v>
      </c>
      <c r="E139" s="236">
        <v>511</v>
      </c>
      <c r="F139" s="237" t="s">
        <v>720</v>
      </c>
      <c r="G139" s="389" t="s">
        <v>196</v>
      </c>
      <c r="H139" s="240" t="s">
        <v>1081</v>
      </c>
      <c r="I139" s="257">
        <v>400</v>
      </c>
      <c r="J139" s="235">
        <f t="shared" si="2"/>
        <v>-366.68</v>
      </c>
      <c r="K139" s="201"/>
    </row>
    <row r="140" spans="1:11" ht="24" x14ac:dyDescent="0.2">
      <c r="A140" s="9">
        <v>41183</v>
      </c>
      <c r="B140" s="100">
        <v>1</v>
      </c>
      <c r="C140" s="225" t="s">
        <v>202</v>
      </c>
      <c r="D140" s="225" t="s">
        <v>687</v>
      </c>
      <c r="E140" s="233">
        <v>511</v>
      </c>
      <c r="F140" s="234" t="s">
        <v>721</v>
      </c>
      <c r="G140" s="388" t="s">
        <v>196</v>
      </c>
      <c r="H140" s="241" t="s">
        <v>1081</v>
      </c>
      <c r="I140" s="256">
        <v>400</v>
      </c>
      <c r="J140" s="235">
        <f t="shared" si="2"/>
        <v>-366.68</v>
      </c>
      <c r="K140" s="201"/>
    </row>
    <row r="141" spans="1:11" ht="24" x14ac:dyDescent="0.2">
      <c r="A141" s="9">
        <v>41183</v>
      </c>
      <c r="B141" s="100">
        <v>1</v>
      </c>
      <c r="C141" s="225" t="s">
        <v>202</v>
      </c>
      <c r="D141" s="225" t="s">
        <v>687</v>
      </c>
      <c r="E141" s="233">
        <v>511</v>
      </c>
      <c r="F141" s="234" t="s">
        <v>722</v>
      </c>
      <c r="G141" s="388" t="s">
        <v>196</v>
      </c>
      <c r="H141" s="241" t="s">
        <v>1081</v>
      </c>
      <c r="I141" s="256">
        <v>400</v>
      </c>
      <c r="J141" s="235">
        <f t="shared" si="2"/>
        <v>-366.68</v>
      </c>
      <c r="K141" s="201"/>
    </row>
    <row r="142" spans="1:11" ht="24" x14ac:dyDescent="0.2">
      <c r="A142" s="9">
        <v>41183</v>
      </c>
      <c r="B142" s="100">
        <v>1</v>
      </c>
      <c r="C142" s="225" t="s">
        <v>202</v>
      </c>
      <c r="D142" s="225" t="s">
        <v>687</v>
      </c>
      <c r="E142" s="233">
        <v>511</v>
      </c>
      <c r="F142" s="234" t="s">
        <v>723</v>
      </c>
      <c r="G142" s="388" t="s">
        <v>196</v>
      </c>
      <c r="H142" s="241" t="s">
        <v>1081</v>
      </c>
      <c r="I142" s="256">
        <v>400</v>
      </c>
      <c r="J142" s="235">
        <f t="shared" si="2"/>
        <v>-366.68</v>
      </c>
      <c r="K142" s="201"/>
    </row>
    <row r="143" spans="1:11" ht="24" x14ac:dyDescent="0.2">
      <c r="A143" s="9">
        <v>41183</v>
      </c>
      <c r="B143" s="100">
        <v>1</v>
      </c>
      <c r="C143" s="225" t="s">
        <v>203</v>
      </c>
      <c r="D143" s="225" t="s">
        <v>687</v>
      </c>
      <c r="E143" s="233">
        <v>511</v>
      </c>
      <c r="F143" s="234" t="s">
        <v>724</v>
      </c>
      <c r="G143" s="388" t="s">
        <v>196</v>
      </c>
      <c r="H143" s="241" t="s">
        <v>1081</v>
      </c>
      <c r="I143" s="256">
        <v>400</v>
      </c>
      <c r="J143" s="235">
        <f t="shared" si="2"/>
        <v>-366.68</v>
      </c>
      <c r="K143" s="201"/>
    </row>
    <row r="144" spans="1:11" ht="24" x14ac:dyDescent="0.2">
      <c r="A144" s="9">
        <v>41183</v>
      </c>
      <c r="B144" s="100">
        <v>1</v>
      </c>
      <c r="C144" s="225" t="s">
        <v>203</v>
      </c>
      <c r="D144" s="225" t="s">
        <v>687</v>
      </c>
      <c r="E144" s="233">
        <v>511</v>
      </c>
      <c r="F144" s="234" t="s">
        <v>725</v>
      </c>
      <c r="G144" s="388" t="s">
        <v>196</v>
      </c>
      <c r="H144" s="241" t="s">
        <v>1081</v>
      </c>
      <c r="I144" s="256">
        <v>400</v>
      </c>
      <c r="J144" s="235">
        <f t="shared" si="2"/>
        <v>-366.68</v>
      </c>
      <c r="K144" s="201"/>
    </row>
    <row r="145" spans="1:11" ht="24" x14ac:dyDescent="0.2">
      <c r="A145" s="9">
        <v>41183</v>
      </c>
      <c r="B145" s="100">
        <v>1</v>
      </c>
      <c r="C145" s="225" t="s">
        <v>203</v>
      </c>
      <c r="D145" s="225" t="s">
        <v>687</v>
      </c>
      <c r="E145" s="233">
        <v>511</v>
      </c>
      <c r="F145" s="234" t="s">
        <v>726</v>
      </c>
      <c r="G145" s="388" t="s">
        <v>196</v>
      </c>
      <c r="H145" s="241" t="s">
        <v>1081</v>
      </c>
      <c r="I145" s="256">
        <v>400</v>
      </c>
      <c r="J145" s="235">
        <f t="shared" si="2"/>
        <v>-366.68</v>
      </c>
      <c r="K145" s="201"/>
    </row>
    <row r="146" spans="1:11" ht="24" x14ac:dyDescent="0.2">
      <c r="A146" s="9">
        <v>41183</v>
      </c>
      <c r="B146" s="100">
        <v>1</v>
      </c>
      <c r="C146" s="225" t="s">
        <v>204</v>
      </c>
      <c r="D146" s="225" t="s">
        <v>687</v>
      </c>
      <c r="E146" s="233">
        <v>511</v>
      </c>
      <c r="F146" s="234" t="s">
        <v>727</v>
      </c>
      <c r="G146" s="388" t="s">
        <v>196</v>
      </c>
      <c r="H146" s="241" t="s">
        <v>1081</v>
      </c>
      <c r="I146" s="256">
        <v>800</v>
      </c>
      <c r="J146" s="235">
        <f t="shared" si="2"/>
        <v>-733.36</v>
      </c>
      <c r="K146" s="201"/>
    </row>
    <row r="147" spans="1:11" ht="24" x14ac:dyDescent="0.2">
      <c r="A147" s="9">
        <v>41183</v>
      </c>
      <c r="B147" s="100">
        <v>1</v>
      </c>
      <c r="C147" s="225" t="s">
        <v>205</v>
      </c>
      <c r="D147" s="225" t="s">
        <v>687</v>
      </c>
      <c r="E147" s="233">
        <v>511</v>
      </c>
      <c r="F147" s="234" t="s">
        <v>728</v>
      </c>
      <c r="G147" s="388" t="s">
        <v>196</v>
      </c>
      <c r="H147" s="241" t="s">
        <v>1081</v>
      </c>
      <c r="I147" s="256">
        <v>800</v>
      </c>
      <c r="J147" s="235">
        <f t="shared" si="2"/>
        <v>-733.36</v>
      </c>
      <c r="K147" s="201"/>
    </row>
    <row r="148" spans="1:11" ht="24" x14ac:dyDescent="0.2">
      <c r="A148" s="9">
        <v>41183</v>
      </c>
      <c r="B148" s="100">
        <v>1</v>
      </c>
      <c r="C148" s="225" t="s">
        <v>206</v>
      </c>
      <c r="D148" s="225" t="s">
        <v>687</v>
      </c>
      <c r="E148" s="233">
        <v>511</v>
      </c>
      <c r="F148" s="234" t="s">
        <v>729</v>
      </c>
      <c r="G148" s="388" t="s">
        <v>196</v>
      </c>
      <c r="H148" s="241" t="s">
        <v>1081</v>
      </c>
      <c r="I148" s="256">
        <v>1200</v>
      </c>
      <c r="J148" s="235">
        <f t="shared" si="2"/>
        <v>-1100.04</v>
      </c>
      <c r="K148" s="201"/>
    </row>
    <row r="149" spans="1:11" ht="24" x14ac:dyDescent="0.2">
      <c r="A149" s="9">
        <v>41183</v>
      </c>
      <c r="B149" s="100">
        <v>1</v>
      </c>
      <c r="C149" s="225" t="s">
        <v>207</v>
      </c>
      <c r="D149" s="225" t="s">
        <v>687</v>
      </c>
      <c r="E149" s="233">
        <v>511</v>
      </c>
      <c r="F149" s="234" t="s">
        <v>730</v>
      </c>
      <c r="G149" s="388" t="s">
        <v>196</v>
      </c>
      <c r="H149" s="241" t="s">
        <v>1081</v>
      </c>
      <c r="I149" s="256">
        <v>1200</v>
      </c>
      <c r="J149" s="235">
        <f t="shared" si="2"/>
        <v>-1100.04</v>
      </c>
      <c r="K149" s="201"/>
    </row>
    <row r="150" spans="1:11" ht="24" x14ac:dyDescent="0.2">
      <c r="A150" s="9">
        <v>41183</v>
      </c>
      <c r="B150" s="100">
        <v>1</v>
      </c>
      <c r="C150" s="225" t="s">
        <v>208</v>
      </c>
      <c r="D150" s="225" t="s">
        <v>687</v>
      </c>
      <c r="E150" s="233">
        <v>511</v>
      </c>
      <c r="F150" s="234" t="s">
        <v>731</v>
      </c>
      <c r="G150" s="388" t="s">
        <v>196</v>
      </c>
      <c r="H150" s="241" t="s">
        <v>1081</v>
      </c>
      <c r="I150" s="256">
        <v>1200</v>
      </c>
      <c r="J150" s="235">
        <f t="shared" si="2"/>
        <v>-1100.04</v>
      </c>
      <c r="K150" s="201"/>
    </row>
    <row r="151" spans="1:11" ht="24" x14ac:dyDescent="0.2">
      <c r="A151" s="9">
        <v>41183</v>
      </c>
      <c r="B151" s="100">
        <v>1</v>
      </c>
      <c r="C151" s="225" t="s">
        <v>209</v>
      </c>
      <c r="D151" s="225" t="s">
        <v>687</v>
      </c>
      <c r="E151" s="233">
        <v>511</v>
      </c>
      <c r="F151" s="234" t="s">
        <v>732</v>
      </c>
      <c r="G151" s="388" t="s">
        <v>196</v>
      </c>
      <c r="H151" s="241" t="s">
        <v>1081</v>
      </c>
      <c r="I151" s="256">
        <v>600</v>
      </c>
      <c r="J151" s="235">
        <f t="shared" si="2"/>
        <v>-550.02</v>
      </c>
      <c r="K151" s="201"/>
    </row>
    <row r="152" spans="1:11" ht="24" x14ac:dyDescent="0.2">
      <c r="A152" s="9">
        <v>41183</v>
      </c>
      <c r="B152" s="100">
        <v>1</v>
      </c>
      <c r="C152" s="225" t="s">
        <v>210</v>
      </c>
      <c r="D152" s="225" t="s">
        <v>687</v>
      </c>
      <c r="E152" s="233">
        <v>511</v>
      </c>
      <c r="F152" s="234" t="s">
        <v>733</v>
      </c>
      <c r="G152" s="388" t="s">
        <v>196</v>
      </c>
      <c r="H152" s="241" t="s">
        <v>1081</v>
      </c>
      <c r="I152" s="256">
        <v>600</v>
      </c>
      <c r="J152" s="235">
        <f t="shared" si="2"/>
        <v>-550.02</v>
      </c>
      <c r="K152" s="201"/>
    </row>
    <row r="153" spans="1:11" ht="24" x14ac:dyDescent="0.2">
      <c r="A153" s="9">
        <v>41183</v>
      </c>
      <c r="B153" s="100">
        <v>1</v>
      </c>
      <c r="C153" s="225" t="s">
        <v>211</v>
      </c>
      <c r="D153" s="225" t="s">
        <v>687</v>
      </c>
      <c r="E153" s="233">
        <v>511</v>
      </c>
      <c r="F153" s="234" t="s">
        <v>734</v>
      </c>
      <c r="G153" s="388" t="s">
        <v>196</v>
      </c>
      <c r="H153" s="241" t="s">
        <v>1081</v>
      </c>
      <c r="I153" s="256">
        <v>700</v>
      </c>
      <c r="J153" s="235">
        <f t="shared" si="2"/>
        <v>-641.69000000000005</v>
      </c>
      <c r="K153" s="201"/>
    </row>
    <row r="154" spans="1:11" ht="24" x14ac:dyDescent="0.2">
      <c r="A154" s="9">
        <v>41183</v>
      </c>
      <c r="B154" s="100">
        <v>1</v>
      </c>
      <c r="C154" s="225" t="s">
        <v>212</v>
      </c>
      <c r="D154" s="225" t="s">
        <v>687</v>
      </c>
      <c r="E154" s="233">
        <v>511</v>
      </c>
      <c r="F154" s="234" t="s">
        <v>735</v>
      </c>
      <c r="G154" s="388" t="s">
        <v>196</v>
      </c>
      <c r="H154" s="241" t="s">
        <v>1081</v>
      </c>
      <c r="I154" s="256">
        <v>700</v>
      </c>
      <c r="J154" s="235">
        <f t="shared" si="2"/>
        <v>-641.69000000000005</v>
      </c>
      <c r="K154" s="201"/>
    </row>
    <row r="155" spans="1:11" ht="24" x14ac:dyDescent="0.2">
      <c r="A155" s="9">
        <v>41183</v>
      </c>
      <c r="B155" s="100">
        <v>1</v>
      </c>
      <c r="C155" s="225" t="s">
        <v>213</v>
      </c>
      <c r="D155" s="225" t="s">
        <v>687</v>
      </c>
      <c r="E155" s="233">
        <v>511</v>
      </c>
      <c r="F155" s="234" t="s">
        <v>736</v>
      </c>
      <c r="G155" s="388" t="s">
        <v>196</v>
      </c>
      <c r="H155" s="241" t="s">
        <v>1081</v>
      </c>
      <c r="I155" s="256">
        <v>100</v>
      </c>
      <c r="J155" s="235">
        <f t="shared" si="2"/>
        <v>-91.67</v>
      </c>
      <c r="K155" s="201"/>
    </row>
    <row r="156" spans="1:11" ht="24" x14ac:dyDescent="0.2">
      <c r="A156" s="9">
        <v>41183</v>
      </c>
      <c r="B156" s="100">
        <v>1</v>
      </c>
      <c r="C156" s="225" t="s">
        <v>213</v>
      </c>
      <c r="D156" s="225" t="s">
        <v>687</v>
      </c>
      <c r="E156" s="233">
        <v>511</v>
      </c>
      <c r="F156" s="234" t="s">
        <v>737</v>
      </c>
      <c r="G156" s="388" t="s">
        <v>196</v>
      </c>
      <c r="H156" s="241" t="s">
        <v>1081</v>
      </c>
      <c r="I156" s="256">
        <v>100</v>
      </c>
      <c r="J156" s="235">
        <f t="shared" si="2"/>
        <v>-91.67</v>
      </c>
      <c r="K156" s="201"/>
    </row>
    <row r="157" spans="1:11" ht="24" x14ac:dyDescent="0.2">
      <c r="A157" s="9">
        <v>41183</v>
      </c>
      <c r="B157" s="100">
        <v>1</v>
      </c>
      <c r="C157" s="225" t="s">
        <v>213</v>
      </c>
      <c r="D157" s="225" t="s">
        <v>687</v>
      </c>
      <c r="E157" s="233">
        <v>511</v>
      </c>
      <c r="F157" s="234" t="s">
        <v>738</v>
      </c>
      <c r="G157" s="388" t="s">
        <v>196</v>
      </c>
      <c r="H157" s="241" t="s">
        <v>1081</v>
      </c>
      <c r="I157" s="256">
        <v>100</v>
      </c>
      <c r="J157" s="235">
        <f t="shared" si="2"/>
        <v>-91.67</v>
      </c>
      <c r="K157" s="201"/>
    </row>
    <row r="158" spans="1:11" ht="24" x14ac:dyDescent="0.2">
      <c r="A158" s="9">
        <v>41183</v>
      </c>
      <c r="B158" s="100">
        <v>1</v>
      </c>
      <c r="C158" s="225" t="s">
        <v>213</v>
      </c>
      <c r="D158" s="225" t="s">
        <v>687</v>
      </c>
      <c r="E158" s="233">
        <v>511</v>
      </c>
      <c r="F158" s="234" t="s">
        <v>739</v>
      </c>
      <c r="G158" s="388" t="s">
        <v>196</v>
      </c>
      <c r="H158" s="241" t="s">
        <v>1081</v>
      </c>
      <c r="I158" s="256">
        <v>100</v>
      </c>
      <c r="J158" s="235">
        <f t="shared" si="2"/>
        <v>-91.67</v>
      </c>
      <c r="K158" s="201"/>
    </row>
    <row r="159" spans="1:11" ht="24" x14ac:dyDescent="0.2">
      <c r="A159" s="9">
        <v>41183</v>
      </c>
      <c r="B159" s="100">
        <v>1</v>
      </c>
      <c r="C159" s="225" t="s">
        <v>214</v>
      </c>
      <c r="D159" s="225" t="s">
        <v>687</v>
      </c>
      <c r="E159" s="233">
        <v>511</v>
      </c>
      <c r="F159" s="234" t="s">
        <v>740</v>
      </c>
      <c r="G159" s="388" t="s">
        <v>196</v>
      </c>
      <c r="H159" s="241" t="s">
        <v>1081</v>
      </c>
      <c r="I159" s="256">
        <v>600</v>
      </c>
      <c r="J159" s="235">
        <f t="shared" si="2"/>
        <v>-550.02</v>
      </c>
      <c r="K159" s="201"/>
    </row>
    <row r="160" spans="1:11" ht="24" x14ac:dyDescent="0.2">
      <c r="A160" s="75"/>
      <c r="B160" s="69">
        <v>1</v>
      </c>
      <c r="C160" s="224" t="s">
        <v>821</v>
      </c>
      <c r="D160" s="224" t="s">
        <v>688</v>
      </c>
      <c r="E160" s="236">
        <v>511</v>
      </c>
      <c r="F160" s="237" t="s">
        <v>720</v>
      </c>
      <c r="G160" s="389" t="s">
        <v>398</v>
      </c>
      <c r="H160" s="239" t="s">
        <v>1048</v>
      </c>
      <c r="I160" s="257">
        <v>1000</v>
      </c>
      <c r="J160" s="235">
        <f t="shared" si="2"/>
        <v>-916.7</v>
      </c>
      <c r="K160" s="201"/>
    </row>
    <row r="161" spans="1:11" ht="24" x14ac:dyDescent="0.2">
      <c r="A161" s="5"/>
      <c r="B161" s="100">
        <v>1</v>
      </c>
      <c r="C161" s="225" t="s">
        <v>820</v>
      </c>
      <c r="D161" s="225" t="s">
        <v>688</v>
      </c>
      <c r="E161" s="233">
        <v>511</v>
      </c>
      <c r="F161" s="234" t="s">
        <v>721</v>
      </c>
      <c r="G161" s="388" t="s">
        <v>398</v>
      </c>
      <c r="H161" s="205" t="s">
        <v>1048</v>
      </c>
      <c r="I161" s="256">
        <v>1500</v>
      </c>
      <c r="J161" s="235">
        <f t="shared" si="2"/>
        <v>-1375.05</v>
      </c>
      <c r="K161" s="201"/>
    </row>
    <row r="162" spans="1:11" ht="24" x14ac:dyDescent="0.2">
      <c r="A162" s="5"/>
      <c r="B162" s="100">
        <v>1</v>
      </c>
      <c r="C162" s="225" t="s">
        <v>394</v>
      </c>
      <c r="D162" s="225" t="s">
        <v>688</v>
      </c>
      <c r="E162" s="233">
        <v>511</v>
      </c>
      <c r="F162" s="234" t="s">
        <v>722</v>
      </c>
      <c r="G162" s="388" t="s">
        <v>398</v>
      </c>
      <c r="H162" s="205" t="s">
        <v>1048</v>
      </c>
      <c r="I162" s="256">
        <v>800</v>
      </c>
      <c r="J162" s="235">
        <f t="shared" si="2"/>
        <v>-733.36</v>
      </c>
      <c r="K162" s="201"/>
    </row>
    <row r="163" spans="1:11" ht="24" x14ac:dyDescent="0.2">
      <c r="A163" s="5"/>
      <c r="B163" s="100">
        <v>1</v>
      </c>
      <c r="C163" s="225" t="s">
        <v>395</v>
      </c>
      <c r="D163" s="225" t="s">
        <v>688</v>
      </c>
      <c r="E163" s="233">
        <v>511</v>
      </c>
      <c r="F163" s="234" t="s">
        <v>723</v>
      </c>
      <c r="G163" s="388" t="s">
        <v>398</v>
      </c>
      <c r="H163" s="205" t="s">
        <v>1048</v>
      </c>
      <c r="I163" s="256">
        <v>400</v>
      </c>
      <c r="J163" s="235">
        <f t="shared" si="2"/>
        <v>-366.68</v>
      </c>
      <c r="K163" s="201"/>
    </row>
    <row r="164" spans="1:11" ht="24" x14ac:dyDescent="0.2">
      <c r="A164" s="5"/>
      <c r="B164" s="100">
        <v>1</v>
      </c>
      <c r="C164" s="225" t="s">
        <v>396</v>
      </c>
      <c r="D164" s="225" t="s">
        <v>688</v>
      </c>
      <c r="E164" s="233">
        <v>511</v>
      </c>
      <c r="F164" s="234" t="s">
        <v>724</v>
      </c>
      <c r="G164" s="388" t="s">
        <v>398</v>
      </c>
      <c r="H164" s="205" t="s">
        <v>1048</v>
      </c>
      <c r="I164" s="256">
        <v>400</v>
      </c>
      <c r="J164" s="235">
        <f t="shared" si="2"/>
        <v>-366.68</v>
      </c>
      <c r="K164" s="201"/>
    </row>
    <row r="165" spans="1:11" ht="24" x14ac:dyDescent="0.2">
      <c r="A165" s="5"/>
      <c r="B165" s="100">
        <v>1</v>
      </c>
      <c r="C165" s="225" t="s">
        <v>394</v>
      </c>
      <c r="D165" s="225" t="s">
        <v>688</v>
      </c>
      <c r="E165" s="233">
        <v>511</v>
      </c>
      <c r="F165" s="234" t="s">
        <v>725</v>
      </c>
      <c r="G165" s="388" t="s">
        <v>398</v>
      </c>
      <c r="H165" s="205" t="s">
        <v>1048</v>
      </c>
      <c r="I165" s="256">
        <v>300</v>
      </c>
      <c r="J165" s="235">
        <f t="shared" si="2"/>
        <v>-275.01</v>
      </c>
      <c r="K165" s="201"/>
    </row>
    <row r="166" spans="1:11" ht="24" x14ac:dyDescent="0.2">
      <c r="A166" s="5"/>
      <c r="B166" s="100">
        <v>1</v>
      </c>
      <c r="C166" s="225" t="s">
        <v>383</v>
      </c>
      <c r="D166" s="225" t="s">
        <v>688</v>
      </c>
      <c r="E166" s="233">
        <v>511</v>
      </c>
      <c r="F166" s="234" t="s">
        <v>726</v>
      </c>
      <c r="G166" s="388" t="s">
        <v>398</v>
      </c>
      <c r="H166" s="205" t="s">
        <v>1048</v>
      </c>
      <c r="I166" s="256">
        <v>500</v>
      </c>
      <c r="J166" s="235">
        <f t="shared" si="2"/>
        <v>-458.35</v>
      </c>
      <c r="K166" s="201"/>
    </row>
    <row r="167" spans="1:11" ht="24" x14ac:dyDescent="0.25">
      <c r="A167" s="75"/>
      <c r="B167" s="69">
        <v>1</v>
      </c>
      <c r="C167" s="224" t="s">
        <v>561</v>
      </c>
      <c r="D167" s="222" t="s">
        <v>690</v>
      </c>
      <c r="E167" s="236">
        <v>511</v>
      </c>
      <c r="F167" s="237" t="s">
        <v>720</v>
      </c>
      <c r="G167" s="389" t="s">
        <v>592</v>
      </c>
      <c r="H167" s="242" t="s">
        <v>1049</v>
      </c>
      <c r="I167" s="258">
        <v>1200</v>
      </c>
      <c r="J167" s="235">
        <f t="shared" si="2"/>
        <v>-1100.04</v>
      </c>
      <c r="K167" s="201"/>
    </row>
    <row r="168" spans="1:11" ht="24" x14ac:dyDescent="0.25">
      <c r="A168" s="5"/>
      <c r="B168" s="100">
        <v>1</v>
      </c>
      <c r="C168" s="225" t="s">
        <v>562</v>
      </c>
      <c r="D168" s="223" t="s">
        <v>690</v>
      </c>
      <c r="E168" s="233">
        <v>511</v>
      </c>
      <c r="F168" s="234" t="s">
        <v>721</v>
      </c>
      <c r="G168" s="388" t="s">
        <v>592</v>
      </c>
      <c r="H168" s="243" t="s">
        <v>1049</v>
      </c>
      <c r="I168" s="259">
        <v>800</v>
      </c>
      <c r="J168" s="235">
        <f t="shared" si="2"/>
        <v>-733.36</v>
      </c>
      <c r="K168" s="201"/>
    </row>
    <row r="169" spans="1:11" ht="24" x14ac:dyDescent="0.25">
      <c r="A169" s="5"/>
      <c r="B169" s="100">
        <v>1</v>
      </c>
      <c r="C169" s="225" t="s">
        <v>565</v>
      </c>
      <c r="D169" s="223" t="s">
        <v>690</v>
      </c>
      <c r="E169" s="233">
        <v>511</v>
      </c>
      <c r="F169" s="234" t="s">
        <v>722</v>
      </c>
      <c r="G169" s="388" t="s">
        <v>592</v>
      </c>
      <c r="H169" s="243" t="s">
        <v>1049</v>
      </c>
      <c r="I169" s="259">
        <v>700</v>
      </c>
      <c r="J169" s="235">
        <f t="shared" si="2"/>
        <v>-641.69000000000005</v>
      </c>
      <c r="K169" s="201"/>
    </row>
    <row r="170" spans="1:11" ht="24" x14ac:dyDescent="0.25">
      <c r="A170" s="288"/>
      <c r="B170" s="289">
        <v>1</v>
      </c>
      <c r="C170" s="290" t="s">
        <v>563</v>
      </c>
      <c r="D170" s="291" t="s">
        <v>690</v>
      </c>
      <c r="E170" s="292">
        <v>511</v>
      </c>
      <c r="F170" s="293" t="s">
        <v>723</v>
      </c>
      <c r="G170" s="394" t="s">
        <v>592</v>
      </c>
      <c r="H170" s="294" t="s">
        <v>1049</v>
      </c>
      <c r="I170" s="295">
        <v>500</v>
      </c>
      <c r="J170" s="235">
        <f t="shared" si="2"/>
        <v>-458.35</v>
      </c>
      <c r="K170" s="201"/>
    </row>
    <row r="171" spans="1:11" ht="28.5" x14ac:dyDescent="0.25">
      <c r="A171" s="282" t="s">
        <v>1</v>
      </c>
      <c r="B171" s="283" t="s">
        <v>1098</v>
      </c>
      <c r="C171" s="284" t="s">
        <v>3</v>
      </c>
      <c r="D171" s="282" t="s">
        <v>4</v>
      </c>
      <c r="E171" s="285" t="s">
        <v>718</v>
      </c>
      <c r="F171" s="286" t="s">
        <v>1123</v>
      </c>
      <c r="G171" s="392" t="s">
        <v>1124</v>
      </c>
      <c r="H171" s="284" t="s">
        <v>1125</v>
      </c>
      <c r="I171" s="287" t="s">
        <v>1100</v>
      </c>
      <c r="J171" s="432" t="s">
        <v>1207</v>
      </c>
      <c r="K171" s="201"/>
    </row>
    <row r="172" spans="1:11" ht="24" x14ac:dyDescent="0.25">
      <c r="A172" s="5"/>
      <c r="B172" s="100">
        <v>1</v>
      </c>
      <c r="C172" s="225" t="s">
        <v>564</v>
      </c>
      <c r="D172" s="223" t="s">
        <v>690</v>
      </c>
      <c r="E172" s="233">
        <v>511</v>
      </c>
      <c r="F172" s="234" t="s">
        <v>724</v>
      </c>
      <c r="G172" s="388" t="s">
        <v>592</v>
      </c>
      <c r="H172" s="243" t="s">
        <v>1049</v>
      </c>
      <c r="I172" s="259">
        <v>600</v>
      </c>
      <c r="J172" s="235">
        <f t="shared" si="2"/>
        <v>-550.02</v>
      </c>
      <c r="K172" s="201"/>
    </row>
    <row r="173" spans="1:11" ht="24" x14ac:dyDescent="0.25">
      <c r="A173" s="5"/>
      <c r="B173" s="100">
        <v>1</v>
      </c>
      <c r="C173" s="225" t="s">
        <v>567</v>
      </c>
      <c r="D173" s="223" t="s">
        <v>690</v>
      </c>
      <c r="E173" s="233">
        <v>511</v>
      </c>
      <c r="F173" s="234" t="s">
        <v>725</v>
      </c>
      <c r="G173" s="388" t="s">
        <v>592</v>
      </c>
      <c r="H173" s="243" t="s">
        <v>1049</v>
      </c>
      <c r="I173" s="259">
        <v>400</v>
      </c>
      <c r="J173" s="235">
        <f t="shared" si="2"/>
        <v>-366.68</v>
      </c>
      <c r="K173" s="201"/>
    </row>
    <row r="174" spans="1:11" ht="24" x14ac:dyDescent="0.25">
      <c r="A174" s="5"/>
      <c r="B174" s="100">
        <v>1</v>
      </c>
      <c r="C174" s="225" t="s">
        <v>568</v>
      </c>
      <c r="D174" s="223" t="s">
        <v>690</v>
      </c>
      <c r="E174" s="233">
        <v>511</v>
      </c>
      <c r="F174" s="234" t="s">
        <v>726</v>
      </c>
      <c r="G174" s="388" t="s">
        <v>592</v>
      </c>
      <c r="H174" s="243" t="s">
        <v>1049</v>
      </c>
      <c r="I174" s="259">
        <v>500</v>
      </c>
      <c r="J174" s="235">
        <f t="shared" si="2"/>
        <v>-458.35</v>
      </c>
      <c r="K174" s="201"/>
    </row>
    <row r="175" spans="1:11" ht="36" x14ac:dyDescent="0.25">
      <c r="A175" s="75"/>
      <c r="B175" s="69">
        <v>1</v>
      </c>
      <c r="C175" s="224" t="s">
        <v>433</v>
      </c>
      <c r="D175" s="224" t="s">
        <v>689</v>
      </c>
      <c r="E175" s="236">
        <v>511</v>
      </c>
      <c r="F175" s="237" t="s">
        <v>720</v>
      </c>
      <c r="G175" s="389" t="s">
        <v>431</v>
      </c>
      <c r="H175" s="242" t="s">
        <v>1050</v>
      </c>
      <c r="I175" s="257">
        <v>1200</v>
      </c>
      <c r="J175" s="235">
        <f t="shared" si="2"/>
        <v>-1100.04</v>
      </c>
      <c r="K175" s="201"/>
    </row>
    <row r="176" spans="1:11" ht="36" x14ac:dyDescent="0.25">
      <c r="A176" s="5"/>
      <c r="B176" s="100">
        <v>1</v>
      </c>
      <c r="C176" s="225" t="s">
        <v>434</v>
      </c>
      <c r="D176" s="225" t="s">
        <v>689</v>
      </c>
      <c r="E176" s="233">
        <v>511</v>
      </c>
      <c r="F176" s="234" t="s">
        <v>721</v>
      </c>
      <c r="G176" s="388" t="s">
        <v>431</v>
      </c>
      <c r="H176" s="243" t="s">
        <v>1050</v>
      </c>
      <c r="I176" s="256">
        <v>400</v>
      </c>
      <c r="J176" s="235">
        <f t="shared" si="2"/>
        <v>-366.68</v>
      </c>
      <c r="K176" s="201"/>
    </row>
    <row r="177" spans="1:11" ht="24" x14ac:dyDescent="0.25">
      <c r="A177" s="75"/>
      <c r="B177" s="69">
        <v>1</v>
      </c>
      <c r="C177" s="224" t="s">
        <v>823</v>
      </c>
      <c r="D177" s="224" t="s">
        <v>709</v>
      </c>
      <c r="E177" s="236">
        <v>511</v>
      </c>
      <c r="F177" s="237" t="s">
        <v>720</v>
      </c>
      <c r="G177" s="389" t="s">
        <v>435</v>
      </c>
      <c r="H177" s="242" t="s">
        <v>1051</v>
      </c>
      <c r="I177" s="257">
        <v>300</v>
      </c>
      <c r="J177" s="235">
        <f t="shared" si="2"/>
        <v>-275.01</v>
      </c>
      <c r="K177" s="201"/>
    </row>
    <row r="178" spans="1:11" ht="24" x14ac:dyDescent="0.25">
      <c r="A178" s="5"/>
      <c r="B178" s="100">
        <v>1</v>
      </c>
      <c r="C178" s="225" t="s">
        <v>823</v>
      </c>
      <c r="D178" s="225" t="s">
        <v>709</v>
      </c>
      <c r="E178" s="233">
        <v>511</v>
      </c>
      <c r="F178" s="234" t="s">
        <v>721</v>
      </c>
      <c r="G178" s="388" t="s">
        <v>435</v>
      </c>
      <c r="H178" s="243" t="s">
        <v>1051</v>
      </c>
      <c r="I178" s="256">
        <v>300</v>
      </c>
      <c r="J178" s="235">
        <f t="shared" si="2"/>
        <v>-275.01</v>
      </c>
      <c r="K178" s="201"/>
    </row>
    <row r="179" spans="1:11" ht="24" x14ac:dyDescent="0.25">
      <c r="A179" s="5"/>
      <c r="B179" s="100">
        <v>1</v>
      </c>
      <c r="C179" s="225" t="s">
        <v>50</v>
      </c>
      <c r="D179" s="225" t="s">
        <v>709</v>
      </c>
      <c r="E179" s="233">
        <v>511</v>
      </c>
      <c r="F179" s="234" t="s">
        <v>722</v>
      </c>
      <c r="G179" s="388" t="s">
        <v>435</v>
      </c>
      <c r="H179" s="243" t="s">
        <v>1051</v>
      </c>
      <c r="I179" s="256">
        <v>100</v>
      </c>
      <c r="J179" s="235">
        <f t="shared" si="2"/>
        <v>-91.67</v>
      </c>
      <c r="K179" s="201"/>
    </row>
    <row r="180" spans="1:11" ht="24" x14ac:dyDescent="0.2">
      <c r="A180" s="75"/>
      <c r="B180" s="69">
        <v>1</v>
      </c>
      <c r="C180" s="224" t="s">
        <v>549</v>
      </c>
      <c r="D180" s="224" t="s">
        <v>691</v>
      </c>
      <c r="E180" s="236">
        <v>511</v>
      </c>
      <c r="F180" s="237" t="s">
        <v>720</v>
      </c>
      <c r="G180" s="389" t="s">
        <v>551</v>
      </c>
      <c r="H180" s="239" t="s">
        <v>1052</v>
      </c>
      <c r="I180" s="257">
        <v>500</v>
      </c>
      <c r="J180" s="235">
        <f t="shared" si="2"/>
        <v>-458.35</v>
      </c>
      <c r="K180" s="201"/>
    </row>
    <row r="181" spans="1:11" ht="24" x14ac:dyDescent="0.2">
      <c r="A181" s="5"/>
      <c r="B181" s="100">
        <v>1</v>
      </c>
      <c r="C181" s="225" t="s">
        <v>549</v>
      </c>
      <c r="D181" s="225" t="s">
        <v>691</v>
      </c>
      <c r="E181" s="233">
        <v>511</v>
      </c>
      <c r="F181" s="234" t="s">
        <v>721</v>
      </c>
      <c r="G181" s="388" t="s">
        <v>551</v>
      </c>
      <c r="H181" s="205" t="s">
        <v>1052</v>
      </c>
      <c r="I181" s="256">
        <v>500</v>
      </c>
      <c r="J181" s="235">
        <f t="shared" si="2"/>
        <v>-458.35</v>
      </c>
      <c r="K181" s="201"/>
    </row>
    <row r="182" spans="1:11" ht="24" x14ac:dyDescent="0.2">
      <c r="A182" s="5"/>
      <c r="B182" s="100">
        <v>1</v>
      </c>
      <c r="C182" s="225" t="s">
        <v>550</v>
      </c>
      <c r="D182" s="225" t="s">
        <v>691</v>
      </c>
      <c r="E182" s="233">
        <v>511</v>
      </c>
      <c r="F182" s="234" t="s">
        <v>722</v>
      </c>
      <c r="G182" s="388" t="s">
        <v>551</v>
      </c>
      <c r="H182" s="205" t="s">
        <v>1052</v>
      </c>
      <c r="I182" s="256">
        <v>700</v>
      </c>
      <c r="J182" s="235">
        <f t="shared" si="2"/>
        <v>-641.69000000000005</v>
      </c>
      <c r="K182" s="201"/>
    </row>
    <row r="183" spans="1:11" ht="24" x14ac:dyDescent="0.2">
      <c r="A183" s="75"/>
      <c r="B183" s="69">
        <v>1</v>
      </c>
      <c r="C183" s="224" t="s">
        <v>472</v>
      </c>
      <c r="D183" s="224" t="s">
        <v>692</v>
      </c>
      <c r="E183" s="236">
        <v>511</v>
      </c>
      <c r="F183" s="237" t="s">
        <v>720</v>
      </c>
      <c r="G183" s="389" t="s">
        <v>471</v>
      </c>
      <c r="H183" s="239" t="s">
        <v>1053</v>
      </c>
      <c r="I183" s="257">
        <v>1100</v>
      </c>
      <c r="J183" s="235">
        <f t="shared" si="2"/>
        <v>-1008.37</v>
      </c>
      <c r="K183" s="201"/>
    </row>
    <row r="184" spans="1:11" ht="24" x14ac:dyDescent="0.2">
      <c r="A184" s="5"/>
      <c r="B184" s="100">
        <v>1</v>
      </c>
      <c r="C184" s="225" t="s">
        <v>473</v>
      </c>
      <c r="D184" s="225" t="s">
        <v>692</v>
      </c>
      <c r="E184" s="233">
        <v>511</v>
      </c>
      <c r="F184" s="234" t="s">
        <v>721</v>
      </c>
      <c r="G184" s="388" t="s">
        <v>471</v>
      </c>
      <c r="H184" s="205" t="s">
        <v>1053</v>
      </c>
      <c r="I184" s="256">
        <v>1100</v>
      </c>
      <c r="J184" s="235">
        <f t="shared" si="2"/>
        <v>-1008.37</v>
      </c>
      <c r="K184" s="201"/>
    </row>
    <row r="185" spans="1:11" ht="24" x14ac:dyDescent="0.2">
      <c r="A185" s="5"/>
      <c r="B185" s="100">
        <v>1</v>
      </c>
      <c r="C185" s="225" t="s">
        <v>474</v>
      </c>
      <c r="D185" s="225" t="s">
        <v>692</v>
      </c>
      <c r="E185" s="233">
        <v>511</v>
      </c>
      <c r="F185" s="234" t="s">
        <v>722</v>
      </c>
      <c r="G185" s="388" t="s">
        <v>471</v>
      </c>
      <c r="H185" s="205" t="s">
        <v>1053</v>
      </c>
      <c r="I185" s="256">
        <v>800</v>
      </c>
      <c r="J185" s="235">
        <f t="shared" si="2"/>
        <v>-733.36</v>
      </c>
      <c r="K185" s="201"/>
    </row>
    <row r="186" spans="1:11" ht="24" x14ac:dyDescent="0.2">
      <c r="A186" s="5"/>
      <c r="B186" s="100">
        <v>1</v>
      </c>
      <c r="C186" s="225" t="s">
        <v>555</v>
      </c>
      <c r="D186" s="225" t="s">
        <v>692</v>
      </c>
      <c r="E186" s="233">
        <v>511</v>
      </c>
      <c r="F186" s="234" t="s">
        <v>723</v>
      </c>
      <c r="G186" s="388" t="s">
        <v>471</v>
      </c>
      <c r="H186" s="205" t="s">
        <v>1053</v>
      </c>
      <c r="I186" s="256">
        <v>1200</v>
      </c>
      <c r="J186" s="235">
        <f t="shared" si="2"/>
        <v>-1100.04</v>
      </c>
      <c r="K186" s="201"/>
    </row>
    <row r="187" spans="1:11" ht="24" x14ac:dyDescent="0.2">
      <c r="A187" s="5"/>
      <c r="B187" s="100">
        <v>1</v>
      </c>
      <c r="C187" s="225" t="s">
        <v>475</v>
      </c>
      <c r="D187" s="225" t="s">
        <v>692</v>
      </c>
      <c r="E187" s="233">
        <v>511</v>
      </c>
      <c r="F187" s="234" t="s">
        <v>724</v>
      </c>
      <c r="G187" s="388" t="s">
        <v>471</v>
      </c>
      <c r="H187" s="205" t="s">
        <v>1053</v>
      </c>
      <c r="I187" s="256">
        <v>600</v>
      </c>
      <c r="J187" s="235">
        <f t="shared" si="2"/>
        <v>-550.02</v>
      </c>
      <c r="K187" s="201"/>
    </row>
    <row r="188" spans="1:11" ht="24" x14ac:dyDescent="0.2">
      <c r="A188" s="5"/>
      <c r="B188" s="100">
        <v>1</v>
      </c>
      <c r="C188" s="225" t="s">
        <v>476</v>
      </c>
      <c r="D188" s="225" t="s">
        <v>692</v>
      </c>
      <c r="E188" s="233">
        <v>511</v>
      </c>
      <c r="F188" s="234" t="s">
        <v>725</v>
      </c>
      <c r="G188" s="388" t="s">
        <v>471</v>
      </c>
      <c r="H188" s="205" t="s">
        <v>1053</v>
      </c>
      <c r="I188" s="256">
        <v>450</v>
      </c>
      <c r="J188" s="235">
        <f t="shared" si="2"/>
        <v>-412.51499999999999</v>
      </c>
      <c r="K188" s="201"/>
    </row>
    <row r="189" spans="1:11" ht="24" x14ac:dyDescent="0.2">
      <c r="A189" s="5"/>
      <c r="B189" s="100">
        <v>1</v>
      </c>
      <c r="C189" s="225" t="s">
        <v>477</v>
      </c>
      <c r="D189" s="225" t="s">
        <v>692</v>
      </c>
      <c r="E189" s="233">
        <v>511</v>
      </c>
      <c r="F189" s="234" t="s">
        <v>726</v>
      </c>
      <c r="G189" s="388" t="s">
        <v>471</v>
      </c>
      <c r="H189" s="205" t="s">
        <v>1053</v>
      </c>
      <c r="I189" s="256">
        <v>300</v>
      </c>
      <c r="J189" s="235">
        <f t="shared" si="2"/>
        <v>-275.01</v>
      </c>
      <c r="K189" s="201"/>
    </row>
    <row r="190" spans="1:11" ht="24" x14ac:dyDescent="0.2">
      <c r="A190" s="5"/>
      <c r="B190" s="100">
        <v>1</v>
      </c>
      <c r="C190" s="225" t="s">
        <v>477</v>
      </c>
      <c r="D190" s="225" t="s">
        <v>692</v>
      </c>
      <c r="E190" s="233">
        <v>511</v>
      </c>
      <c r="F190" s="234" t="s">
        <v>727</v>
      </c>
      <c r="G190" s="388" t="s">
        <v>471</v>
      </c>
      <c r="H190" s="205" t="s">
        <v>1053</v>
      </c>
      <c r="I190" s="256">
        <v>300</v>
      </c>
      <c r="J190" s="235">
        <f t="shared" si="2"/>
        <v>-275.01</v>
      </c>
      <c r="K190" s="201"/>
    </row>
    <row r="191" spans="1:11" ht="24" x14ac:dyDescent="0.2">
      <c r="A191" s="5"/>
      <c r="B191" s="100">
        <v>1</v>
      </c>
      <c r="C191" s="225" t="s">
        <v>477</v>
      </c>
      <c r="D191" s="225" t="s">
        <v>692</v>
      </c>
      <c r="E191" s="233">
        <v>511</v>
      </c>
      <c r="F191" s="234" t="s">
        <v>728</v>
      </c>
      <c r="G191" s="388" t="s">
        <v>471</v>
      </c>
      <c r="H191" s="205" t="s">
        <v>1053</v>
      </c>
      <c r="I191" s="256">
        <v>300</v>
      </c>
      <c r="J191" s="235">
        <f t="shared" si="2"/>
        <v>-275.01</v>
      </c>
      <c r="K191" s="201"/>
    </row>
    <row r="192" spans="1:11" ht="24" x14ac:dyDescent="0.2">
      <c r="A192" s="5"/>
      <c r="B192" s="100">
        <v>1</v>
      </c>
      <c r="C192" s="225" t="s">
        <v>477</v>
      </c>
      <c r="D192" s="225" t="s">
        <v>692</v>
      </c>
      <c r="E192" s="233">
        <v>511</v>
      </c>
      <c r="F192" s="234" t="s">
        <v>729</v>
      </c>
      <c r="G192" s="388" t="s">
        <v>471</v>
      </c>
      <c r="H192" s="205" t="s">
        <v>1053</v>
      </c>
      <c r="I192" s="256">
        <v>300</v>
      </c>
      <c r="J192" s="235">
        <f t="shared" si="2"/>
        <v>-275.01</v>
      </c>
      <c r="K192" s="201"/>
    </row>
    <row r="193" spans="1:11" ht="24" x14ac:dyDescent="0.2">
      <c r="A193" s="11"/>
      <c r="B193" s="104">
        <v>1</v>
      </c>
      <c r="C193" s="226" t="s">
        <v>889</v>
      </c>
      <c r="D193" s="226" t="s">
        <v>692</v>
      </c>
      <c r="E193" s="244">
        <v>511</v>
      </c>
      <c r="F193" s="234" t="s">
        <v>730</v>
      </c>
      <c r="G193" s="395" t="s">
        <v>471</v>
      </c>
      <c r="H193" s="205" t="s">
        <v>1053</v>
      </c>
      <c r="I193" s="260">
        <v>150</v>
      </c>
      <c r="J193" s="235">
        <f t="shared" si="2"/>
        <v>-137.505</v>
      </c>
      <c r="K193" s="201"/>
    </row>
    <row r="194" spans="1:11" ht="24" x14ac:dyDescent="0.2">
      <c r="A194" s="75"/>
      <c r="B194" s="69">
        <v>1</v>
      </c>
      <c r="C194" s="224" t="s">
        <v>653</v>
      </c>
      <c r="D194" s="224" t="s">
        <v>717</v>
      </c>
      <c r="E194" s="236">
        <v>511</v>
      </c>
      <c r="F194" s="237" t="s">
        <v>720</v>
      </c>
      <c r="G194" s="389" t="s">
        <v>683</v>
      </c>
      <c r="H194" s="239" t="s">
        <v>1054</v>
      </c>
      <c r="I194" s="261">
        <v>700</v>
      </c>
      <c r="J194" s="235">
        <f t="shared" si="2"/>
        <v>-641.69000000000005</v>
      </c>
      <c r="K194" s="201"/>
    </row>
    <row r="195" spans="1:11" ht="24" x14ac:dyDescent="0.2">
      <c r="A195" s="5"/>
      <c r="B195" s="100">
        <v>1</v>
      </c>
      <c r="C195" s="225" t="s">
        <v>654</v>
      </c>
      <c r="D195" s="225" t="s">
        <v>717</v>
      </c>
      <c r="E195" s="233">
        <v>511</v>
      </c>
      <c r="F195" s="234" t="s">
        <v>721</v>
      </c>
      <c r="G195" s="388" t="s">
        <v>683</v>
      </c>
      <c r="H195" s="205" t="s">
        <v>1054</v>
      </c>
      <c r="I195" s="262">
        <v>700</v>
      </c>
      <c r="J195" s="235">
        <f t="shared" ref="J195:J258" si="3">(I195*0.0833)-I195</f>
        <v>-641.69000000000005</v>
      </c>
      <c r="K195" s="201"/>
    </row>
    <row r="196" spans="1:11" ht="24" x14ac:dyDescent="0.2">
      <c r="A196" s="5"/>
      <c r="B196" s="100">
        <v>1</v>
      </c>
      <c r="C196" s="225" t="s">
        <v>655</v>
      </c>
      <c r="D196" s="225" t="s">
        <v>717</v>
      </c>
      <c r="E196" s="233">
        <v>511</v>
      </c>
      <c r="F196" s="234" t="s">
        <v>722</v>
      </c>
      <c r="G196" s="388" t="s">
        <v>683</v>
      </c>
      <c r="H196" s="205" t="s">
        <v>1054</v>
      </c>
      <c r="I196" s="262">
        <v>900</v>
      </c>
      <c r="J196" s="235">
        <f t="shared" si="3"/>
        <v>-825.03</v>
      </c>
      <c r="K196" s="201"/>
    </row>
    <row r="197" spans="1:11" ht="24" x14ac:dyDescent="0.2">
      <c r="A197" s="5"/>
      <c r="B197" s="100">
        <v>1</v>
      </c>
      <c r="C197" s="225" t="s">
        <v>675</v>
      </c>
      <c r="D197" s="225" t="s">
        <v>717</v>
      </c>
      <c r="E197" s="233">
        <v>511</v>
      </c>
      <c r="F197" s="234" t="s">
        <v>723</v>
      </c>
      <c r="G197" s="388" t="s">
        <v>683</v>
      </c>
      <c r="H197" s="205" t="s">
        <v>1054</v>
      </c>
      <c r="I197" s="262">
        <v>150</v>
      </c>
      <c r="J197" s="235">
        <f t="shared" si="3"/>
        <v>-137.505</v>
      </c>
      <c r="K197" s="201"/>
    </row>
    <row r="198" spans="1:11" ht="24" x14ac:dyDescent="0.2">
      <c r="A198" s="5"/>
      <c r="B198" s="100">
        <v>1</v>
      </c>
      <c r="C198" s="225" t="s">
        <v>655</v>
      </c>
      <c r="D198" s="225" t="s">
        <v>717</v>
      </c>
      <c r="E198" s="233">
        <v>511</v>
      </c>
      <c r="F198" s="234" t="s">
        <v>724</v>
      </c>
      <c r="G198" s="388" t="s">
        <v>683</v>
      </c>
      <c r="H198" s="205" t="s">
        <v>1054</v>
      </c>
      <c r="I198" s="262">
        <v>900</v>
      </c>
      <c r="J198" s="235">
        <f t="shared" si="3"/>
        <v>-825.03</v>
      </c>
      <c r="K198" s="201"/>
    </row>
    <row r="199" spans="1:11" ht="24" x14ac:dyDescent="0.2">
      <c r="A199" s="5"/>
      <c r="B199" s="100">
        <v>1</v>
      </c>
      <c r="C199" s="225" t="s">
        <v>676</v>
      </c>
      <c r="D199" s="225" t="s">
        <v>717</v>
      </c>
      <c r="E199" s="233">
        <v>511</v>
      </c>
      <c r="F199" s="234" t="s">
        <v>725</v>
      </c>
      <c r="G199" s="388" t="s">
        <v>683</v>
      </c>
      <c r="H199" s="205" t="s">
        <v>1054</v>
      </c>
      <c r="I199" s="262">
        <v>300</v>
      </c>
      <c r="J199" s="235">
        <f t="shared" si="3"/>
        <v>-275.01</v>
      </c>
      <c r="K199" s="201"/>
    </row>
    <row r="200" spans="1:11" ht="24" x14ac:dyDescent="0.2">
      <c r="A200" s="5"/>
      <c r="B200" s="100">
        <v>1</v>
      </c>
      <c r="C200" s="225" t="s">
        <v>656</v>
      </c>
      <c r="D200" s="225" t="s">
        <v>717</v>
      </c>
      <c r="E200" s="233">
        <v>511</v>
      </c>
      <c r="F200" s="234" t="s">
        <v>726</v>
      </c>
      <c r="G200" s="388" t="s">
        <v>683</v>
      </c>
      <c r="H200" s="205" t="s">
        <v>1054</v>
      </c>
      <c r="I200" s="262">
        <v>900</v>
      </c>
      <c r="J200" s="235">
        <f t="shared" si="3"/>
        <v>-825.03</v>
      </c>
      <c r="K200" s="201"/>
    </row>
    <row r="201" spans="1:11" ht="24" x14ac:dyDescent="0.2">
      <c r="A201" s="5"/>
      <c r="B201" s="100">
        <v>1</v>
      </c>
      <c r="C201" s="225" t="s">
        <v>657</v>
      </c>
      <c r="D201" s="225" t="s">
        <v>717</v>
      </c>
      <c r="E201" s="233">
        <v>511</v>
      </c>
      <c r="F201" s="234" t="s">
        <v>727</v>
      </c>
      <c r="G201" s="388" t="s">
        <v>683</v>
      </c>
      <c r="H201" s="205" t="s">
        <v>1054</v>
      </c>
      <c r="I201" s="262">
        <v>1100</v>
      </c>
      <c r="J201" s="235">
        <f t="shared" si="3"/>
        <v>-1008.37</v>
      </c>
      <c r="K201" s="201"/>
    </row>
    <row r="202" spans="1:11" ht="24" x14ac:dyDescent="0.2">
      <c r="A202" s="5"/>
      <c r="B202" s="100">
        <v>1</v>
      </c>
      <c r="C202" s="225" t="s">
        <v>658</v>
      </c>
      <c r="D202" s="225" t="s">
        <v>717</v>
      </c>
      <c r="E202" s="233">
        <v>511</v>
      </c>
      <c r="F202" s="234" t="s">
        <v>728</v>
      </c>
      <c r="G202" s="388" t="s">
        <v>683</v>
      </c>
      <c r="H202" s="205" t="s">
        <v>1054</v>
      </c>
      <c r="I202" s="262">
        <v>1100</v>
      </c>
      <c r="J202" s="235">
        <f t="shared" si="3"/>
        <v>-1008.37</v>
      </c>
      <c r="K202" s="201"/>
    </row>
    <row r="203" spans="1:11" ht="24" x14ac:dyDescent="0.2">
      <c r="A203" s="5"/>
      <c r="B203" s="100">
        <v>1</v>
      </c>
      <c r="C203" s="225" t="s">
        <v>659</v>
      </c>
      <c r="D203" s="225" t="s">
        <v>717</v>
      </c>
      <c r="E203" s="233">
        <v>511</v>
      </c>
      <c r="F203" s="234" t="s">
        <v>729</v>
      </c>
      <c r="G203" s="388" t="s">
        <v>683</v>
      </c>
      <c r="H203" s="205" t="s">
        <v>1054</v>
      </c>
      <c r="I203" s="262">
        <v>1100</v>
      </c>
      <c r="J203" s="235">
        <f t="shared" si="3"/>
        <v>-1008.37</v>
      </c>
      <c r="K203" s="201"/>
    </row>
    <row r="204" spans="1:11" ht="24" x14ac:dyDescent="0.2">
      <c r="A204" s="5"/>
      <c r="B204" s="100">
        <v>1</v>
      </c>
      <c r="C204" s="225" t="s">
        <v>660</v>
      </c>
      <c r="D204" s="225" t="s">
        <v>717</v>
      </c>
      <c r="E204" s="233">
        <v>511</v>
      </c>
      <c r="F204" s="234" t="s">
        <v>730</v>
      </c>
      <c r="G204" s="388" t="s">
        <v>683</v>
      </c>
      <c r="H204" s="205" t="s">
        <v>1054</v>
      </c>
      <c r="I204" s="262">
        <v>600</v>
      </c>
      <c r="J204" s="235">
        <f t="shared" si="3"/>
        <v>-550.02</v>
      </c>
      <c r="K204" s="201"/>
    </row>
    <row r="205" spans="1:11" ht="28.5" x14ac:dyDescent="0.25">
      <c r="A205" s="282" t="s">
        <v>1</v>
      </c>
      <c r="B205" s="283" t="s">
        <v>1098</v>
      </c>
      <c r="C205" s="284" t="s">
        <v>3</v>
      </c>
      <c r="D205" s="282" t="s">
        <v>4</v>
      </c>
      <c r="E205" s="285" t="s">
        <v>718</v>
      </c>
      <c r="F205" s="286" t="s">
        <v>1123</v>
      </c>
      <c r="G205" s="392" t="s">
        <v>1124</v>
      </c>
      <c r="H205" s="284" t="s">
        <v>1125</v>
      </c>
      <c r="I205" s="287" t="s">
        <v>1100</v>
      </c>
      <c r="J205" s="432" t="s">
        <v>1207</v>
      </c>
      <c r="K205" s="201"/>
    </row>
    <row r="206" spans="1:11" ht="24" x14ac:dyDescent="0.2">
      <c r="A206" s="5"/>
      <c r="B206" s="100">
        <v>1</v>
      </c>
      <c r="C206" s="225" t="s">
        <v>661</v>
      </c>
      <c r="D206" s="225" t="s">
        <v>717</v>
      </c>
      <c r="E206" s="233">
        <v>511</v>
      </c>
      <c r="F206" s="234" t="s">
        <v>731</v>
      </c>
      <c r="G206" s="388" t="s">
        <v>683</v>
      </c>
      <c r="H206" s="205" t="s">
        <v>1054</v>
      </c>
      <c r="I206" s="262">
        <v>1100</v>
      </c>
      <c r="J206" s="235">
        <f t="shared" si="3"/>
        <v>-1008.37</v>
      </c>
      <c r="K206" s="201"/>
    </row>
    <row r="207" spans="1:11" ht="24" x14ac:dyDescent="0.2">
      <c r="A207" s="5"/>
      <c r="B207" s="100">
        <v>1</v>
      </c>
      <c r="C207" s="225" t="s">
        <v>662</v>
      </c>
      <c r="D207" s="225" t="s">
        <v>717</v>
      </c>
      <c r="E207" s="233">
        <v>511</v>
      </c>
      <c r="F207" s="234" t="s">
        <v>732</v>
      </c>
      <c r="G207" s="388" t="s">
        <v>683</v>
      </c>
      <c r="H207" s="205" t="s">
        <v>1054</v>
      </c>
      <c r="I207" s="262">
        <v>450</v>
      </c>
      <c r="J207" s="235">
        <f t="shared" si="3"/>
        <v>-412.51499999999999</v>
      </c>
      <c r="K207" s="201"/>
    </row>
    <row r="208" spans="1:11" ht="24" x14ac:dyDescent="0.2">
      <c r="A208" s="5"/>
      <c r="B208" s="100">
        <v>1</v>
      </c>
      <c r="C208" s="225" t="s">
        <v>663</v>
      </c>
      <c r="D208" s="225" t="s">
        <v>717</v>
      </c>
      <c r="E208" s="233">
        <v>511</v>
      </c>
      <c r="F208" s="234" t="s">
        <v>733</v>
      </c>
      <c r="G208" s="388" t="s">
        <v>683</v>
      </c>
      <c r="H208" s="205" t="s">
        <v>1054</v>
      </c>
      <c r="I208" s="262">
        <v>450</v>
      </c>
      <c r="J208" s="235">
        <f t="shared" si="3"/>
        <v>-412.51499999999999</v>
      </c>
      <c r="K208" s="201"/>
    </row>
    <row r="209" spans="1:11" ht="24" x14ac:dyDescent="0.2">
      <c r="A209" s="5"/>
      <c r="B209" s="100">
        <v>1</v>
      </c>
      <c r="C209" s="225" t="s">
        <v>664</v>
      </c>
      <c r="D209" s="225" t="s">
        <v>717</v>
      </c>
      <c r="E209" s="233">
        <v>511</v>
      </c>
      <c r="F209" s="234" t="s">
        <v>734</v>
      </c>
      <c r="G209" s="388" t="s">
        <v>683</v>
      </c>
      <c r="H209" s="205" t="s">
        <v>1054</v>
      </c>
      <c r="I209" s="262">
        <v>300</v>
      </c>
      <c r="J209" s="235">
        <f t="shared" si="3"/>
        <v>-275.01</v>
      </c>
      <c r="K209" s="201"/>
    </row>
    <row r="210" spans="1:11" ht="24" x14ac:dyDescent="0.2">
      <c r="A210" s="5"/>
      <c r="B210" s="100">
        <v>1</v>
      </c>
      <c r="C210" s="225" t="s">
        <v>665</v>
      </c>
      <c r="D210" s="225" t="s">
        <v>717</v>
      </c>
      <c r="E210" s="233">
        <v>511</v>
      </c>
      <c r="F210" s="234" t="s">
        <v>735</v>
      </c>
      <c r="G210" s="388" t="s">
        <v>683</v>
      </c>
      <c r="H210" s="205" t="s">
        <v>1054</v>
      </c>
      <c r="I210" s="262">
        <v>700</v>
      </c>
      <c r="J210" s="235">
        <f t="shared" si="3"/>
        <v>-641.69000000000005</v>
      </c>
      <c r="K210" s="201"/>
    </row>
    <row r="211" spans="1:11" ht="24" x14ac:dyDescent="0.2">
      <c r="A211" s="5"/>
      <c r="B211" s="100">
        <v>1</v>
      </c>
      <c r="C211" s="225" t="s">
        <v>666</v>
      </c>
      <c r="D211" s="225" t="s">
        <v>717</v>
      </c>
      <c r="E211" s="233">
        <v>511</v>
      </c>
      <c r="F211" s="234" t="s">
        <v>736</v>
      </c>
      <c r="G211" s="388" t="s">
        <v>683</v>
      </c>
      <c r="H211" s="205" t="s">
        <v>1054</v>
      </c>
      <c r="I211" s="262">
        <v>100</v>
      </c>
      <c r="J211" s="235">
        <f t="shared" si="3"/>
        <v>-91.67</v>
      </c>
      <c r="K211" s="201"/>
    </row>
    <row r="212" spans="1:11" ht="24" x14ac:dyDescent="0.2">
      <c r="A212" s="5"/>
      <c r="B212" s="100">
        <v>1</v>
      </c>
      <c r="C212" s="225" t="s">
        <v>667</v>
      </c>
      <c r="D212" s="225" t="s">
        <v>717</v>
      </c>
      <c r="E212" s="233">
        <v>511</v>
      </c>
      <c r="F212" s="234" t="s">
        <v>737</v>
      </c>
      <c r="G212" s="388" t="s">
        <v>683</v>
      </c>
      <c r="H212" s="205" t="s">
        <v>1054</v>
      </c>
      <c r="I212" s="262">
        <v>100</v>
      </c>
      <c r="J212" s="235">
        <f t="shared" si="3"/>
        <v>-91.67</v>
      </c>
      <c r="K212" s="201"/>
    </row>
    <row r="213" spans="1:11" ht="24" x14ac:dyDescent="0.2">
      <c r="A213" s="5"/>
      <c r="B213" s="100">
        <v>1</v>
      </c>
      <c r="C213" s="225" t="s">
        <v>667</v>
      </c>
      <c r="D213" s="225" t="s">
        <v>717</v>
      </c>
      <c r="E213" s="233">
        <v>511</v>
      </c>
      <c r="F213" s="234" t="s">
        <v>738</v>
      </c>
      <c r="G213" s="388" t="s">
        <v>683</v>
      </c>
      <c r="H213" s="205" t="s">
        <v>1054</v>
      </c>
      <c r="I213" s="262">
        <v>100</v>
      </c>
      <c r="J213" s="235">
        <f t="shared" si="3"/>
        <v>-91.67</v>
      </c>
      <c r="K213" s="201"/>
    </row>
    <row r="214" spans="1:11" ht="24" x14ac:dyDescent="0.2">
      <c r="A214" s="76">
        <v>41183</v>
      </c>
      <c r="B214" s="69">
        <v>1</v>
      </c>
      <c r="C214" s="224" t="s">
        <v>358</v>
      </c>
      <c r="D214" s="224" t="s">
        <v>694</v>
      </c>
      <c r="E214" s="236">
        <v>511</v>
      </c>
      <c r="F214" s="237" t="s">
        <v>720</v>
      </c>
      <c r="G214" s="389" t="s">
        <v>359</v>
      </c>
      <c r="H214" s="239" t="s">
        <v>1055</v>
      </c>
      <c r="I214" s="257">
        <v>600</v>
      </c>
      <c r="J214" s="235">
        <f t="shared" si="3"/>
        <v>-550.02</v>
      </c>
      <c r="K214" s="201"/>
    </row>
    <row r="215" spans="1:11" ht="24" x14ac:dyDescent="0.2">
      <c r="A215" s="9">
        <v>41183</v>
      </c>
      <c r="B215" s="100">
        <v>1</v>
      </c>
      <c r="C215" s="225" t="s">
        <v>358</v>
      </c>
      <c r="D215" s="225" t="s">
        <v>694</v>
      </c>
      <c r="E215" s="233">
        <v>511</v>
      </c>
      <c r="F215" s="234" t="s">
        <v>721</v>
      </c>
      <c r="G215" s="388" t="s">
        <v>359</v>
      </c>
      <c r="H215" s="205" t="s">
        <v>1055</v>
      </c>
      <c r="I215" s="256">
        <v>600</v>
      </c>
      <c r="J215" s="235">
        <f t="shared" si="3"/>
        <v>-550.02</v>
      </c>
      <c r="K215" s="201"/>
    </row>
    <row r="216" spans="1:11" ht="24" x14ac:dyDescent="0.2">
      <c r="A216" s="9">
        <v>41183</v>
      </c>
      <c r="B216" s="100">
        <v>1</v>
      </c>
      <c r="C216" s="225" t="s">
        <v>360</v>
      </c>
      <c r="D216" s="225" t="s">
        <v>694</v>
      </c>
      <c r="E216" s="233">
        <v>511</v>
      </c>
      <c r="F216" s="234" t="s">
        <v>722</v>
      </c>
      <c r="G216" s="388" t="s">
        <v>359</v>
      </c>
      <c r="H216" s="205" t="s">
        <v>1055</v>
      </c>
      <c r="I216" s="256">
        <v>800</v>
      </c>
      <c r="J216" s="235">
        <f t="shared" si="3"/>
        <v>-733.36</v>
      </c>
      <c r="K216" s="201"/>
    </row>
    <row r="217" spans="1:11" ht="24" x14ac:dyDescent="0.2">
      <c r="A217" s="9">
        <v>41183</v>
      </c>
      <c r="B217" s="100">
        <v>1</v>
      </c>
      <c r="C217" s="225" t="s">
        <v>361</v>
      </c>
      <c r="D217" s="225" t="s">
        <v>694</v>
      </c>
      <c r="E217" s="233">
        <v>511</v>
      </c>
      <c r="F217" s="234" t="s">
        <v>723</v>
      </c>
      <c r="G217" s="388" t="s">
        <v>359</v>
      </c>
      <c r="H217" s="205" t="s">
        <v>1055</v>
      </c>
      <c r="I217" s="256">
        <v>300</v>
      </c>
      <c r="J217" s="235">
        <f t="shared" si="3"/>
        <v>-275.01</v>
      </c>
      <c r="K217" s="201"/>
    </row>
    <row r="218" spans="1:11" ht="24" x14ac:dyDescent="0.2">
      <c r="A218" s="9">
        <v>41183</v>
      </c>
      <c r="B218" s="100">
        <v>1</v>
      </c>
      <c r="C218" s="225" t="s">
        <v>361</v>
      </c>
      <c r="D218" s="225" t="s">
        <v>694</v>
      </c>
      <c r="E218" s="233">
        <v>511</v>
      </c>
      <c r="F218" s="234" t="s">
        <v>724</v>
      </c>
      <c r="G218" s="388" t="s">
        <v>359</v>
      </c>
      <c r="H218" s="205" t="s">
        <v>1055</v>
      </c>
      <c r="I218" s="256">
        <v>300</v>
      </c>
      <c r="J218" s="235">
        <f t="shared" si="3"/>
        <v>-275.01</v>
      </c>
      <c r="K218" s="201"/>
    </row>
    <row r="219" spans="1:11" ht="24" x14ac:dyDescent="0.2">
      <c r="A219" s="9">
        <v>41183</v>
      </c>
      <c r="B219" s="100">
        <v>1</v>
      </c>
      <c r="C219" s="225" t="s">
        <v>361</v>
      </c>
      <c r="D219" s="225" t="s">
        <v>694</v>
      </c>
      <c r="E219" s="233">
        <v>511</v>
      </c>
      <c r="F219" s="234" t="s">
        <v>725</v>
      </c>
      <c r="G219" s="388" t="s">
        <v>359</v>
      </c>
      <c r="H219" s="205" t="s">
        <v>1055</v>
      </c>
      <c r="I219" s="256">
        <v>300</v>
      </c>
      <c r="J219" s="235">
        <f t="shared" si="3"/>
        <v>-275.01</v>
      </c>
      <c r="K219" s="201"/>
    </row>
    <row r="220" spans="1:11" ht="24" x14ac:dyDescent="0.2">
      <c r="A220" s="9">
        <v>41183</v>
      </c>
      <c r="B220" s="100">
        <v>1</v>
      </c>
      <c r="C220" s="225" t="s">
        <v>362</v>
      </c>
      <c r="D220" s="225" t="s">
        <v>694</v>
      </c>
      <c r="E220" s="233">
        <v>511</v>
      </c>
      <c r="F220" s="234" t="s">
        <v>726</v>
      </c>
      <c r="G220" s="388" t="s">
        <v>359</v>
      </c>
      <c r="H220" s="205" t="s">
        <v>1055</v>
      </c>
      <c r="I220" s="256">
        <v>400</v>
      </c>
      <c r="J220" s="235">
        <f t="shared" si="3"/>
        <v>-366.68</v>
      </c>
      <c r="K220" s="201"/>
    </row>
    <row r="221" spans="1:11" ht="24" x14ac:dyDescent="0.2">
      <c r="A221" s="9">
        <v>41183</v>
      </c>
      <c r="B221" s="100">
        <v>1</v>
      </c>
      <c r="C221" s="225" t="s">
        <v>363</v>
      </c>
      <c r="D221" s="225" t="s">
        <v>694</v>
      </c>
      <c r="E221" s="233">
        <v>511</v>
      </c>
      <c r="F221" s="234" t="s">
        <v>727</v>
      </c>
      <c r="G221" s="388" t="s">
        <v>359</v>
      </c>
      <c r="H221" s="205" t="s">
        <v>1055</v>
      </c>
      <c r="I221" s="256">
        <v>800</v>
      </c>
      <c r="J221" s="235">
        <f t="shared" si="3"/>
        <v>-733.36</v>
      </c>
      <c r="K221" s="201"/>
    </row>
    <row r="222" spans="1:11" ht="24" x14ac:dyDescent="0.2">
      <c r="A222" s="9">
        <v>41183</v>
      </c>
      <c r="B222" s="100">
        <v>1</v>
      </c>
      <c r="C222" s="225" t="s">
        <v>363</v>
      </c>
      <c r="D222" s="225" t="s">
        <v>694</v>
      </c>
      <c r="E222" s="233">
        <v>511</v>
      </c>
      <c r="F222" s="234" t="s">
        <v>728</v>
      </c>
      <c r="G222" s="388" t="s">
        <v>359</v>
      </c>
      <c r="H222" s="205" t="s">
        <v>1055</v>
      </c>
      <c r="I222" s="256">
        <v>800</v>
      </c>
      <c r="J222" s="235">
        <f t="shared" si="3"/>
        <v>-733.36</v>
      </c>
      <c r="K222" s="201"/>
    </row>
    <row r="223" spans="1:11" ht="24" x14ac:dyDescent="0.2">
      <c r="A223" s="9">
        <v>41183</v>
      </c>
      <c r="B223" s="100">
        <v>1</v>
      </c>
      <c r="C223" s="225" t="s">
        <v>363</v>
      </c>
      <c r="D223" s="225" t="s">
        <v>694</v>
      </c>
      <c r="E223" s="233">
        <v>511</v>
      </c>
      <c r="F223" s="234" t="s">
        <v>729</v>
      </c>
      <c r="G223" s="388" t="s">
        <v>359</v>
      </c>
      <c r="H223" s="205" t="s">
        <v>1055</v>
      </c>
      <c r="I223" s="256">
        <v>800</v>
      </c>
      <c r="J223" s="235">
        <f t="shared" si="3"/>
        <v>-733.36</v>
      </c>
      <c r="K223" s="201"/>
    </row>
    <row r="224" spans="1:11" ht="24" x14ac:dyDescent="0.2">
      <c r="A224" s="9">
        <v>41184</v>
      </c>
      <c r="B224" s="100">
        <v>1</v>
      </c>
      <c r="C224" s="225" t="s">
        <v>363</v>
      </c>
      <c r="D224" s="225" t="s">
        <v>694</v>
      </c>
      <c r="E224" s="233">
        <v>511</v>
      </c>
      <c r="F224" s="234" t="s">
        <v>730</v>
      </c>
      <c r="G224" s="388" t="s">
        <v>359</v>
      </c>
      <c r="H224" s="205" t="s">
        <v>1055</v>
      </c>
      <c r="I224" s="256">
        <v>800</v>
      </c>
      <c r="J224" s="235">
        <f t="shared" si="3"/>
        <v>-733.36</v>
      </c>
      <c r="K224" s="201"/>
    </row>
    <row r="225" spans="1:11" ht="24" x14ac:dyDescent="0.2">
      <c r="A225" s="9">
        <v>41183</v>
      </c>
      <c r="B225" s="100">
        <v>1</v>
      </c>
      <c r="C225" s="225" t="s">
        <v>363</v>
      </c>
      <c r="D225" s="225" t="s">
        <v>694</v>
      </c>
      <c r="E225" s="233">
        <v>511</v>
      </c>
      <c r="F225" s="234" t="s">
        <v>731</v>
      </c>
      <c r="G225" s="388" t="s">
        <v>359</v>
      </c>
      <c r="H225" s="205" t="s">
        <v>1055</v>
      </c>
      <c r="I225" s="256">
        <v>800</v>
      </c>
      <c r="J225" s="235">
        <f t="shared" si="3"/>
        <v>-733.36</v>
      </c>
      <c r="K225" s="201"/>
    </row>
    <row r="226" spans="1:11" ht="24" x14ac:dyDescent="0.2">
      <c r="A226" s="9">
        <v>41183</v>
      </c>
      <c r="B226" s="100">
        <v>1</v>
      </c>
      <c r="C226" s="225" t="s">
        <v>363</v>
      </c>
      <c r="D226" s="225" t="s">
        <v>694</v>
      </c>
      <c r="E226" s="233">
        <v>511</v>
      </c>
      <c r="F226" s="234" t="s">
        <v>732</v>
      </c>
      <c r="G226" s="388" t="s">
        <v>359</v>
      </c>
      <c r="H226" s="205" t="s">
        <v>1055</v>
      </c>
      <c r="I226" s="256">
        <v>800</v>
      </c>
      <c r="J226" s="235">
        <f t="shared" si="3"/>
        <v>-733.36</v>
      </c>
      <c r="K226" s="201"/>
    </row>
    <row r="227" spans="1:11" ht="24" x14ac:dyDescent="0.2">
      <c r="A227" s="9">
        <v>41183</v>
      </c>
      <c r="B227" s="100">
        <v>1</v>
      </c>
      <c r="C227" s="225" t="s">
        <v>363</v>
      </c>
      <c r="D227" s="225" t="s">
        <v>694</v>
      </c>
      <c r="E227" s="233">
        <v>511</v>
      </c>
      <c r="F227" s="234" t="s">
        <v>733</v>
      </c>
      <c r="G227" s="388" t="s">
        <v>359</v>
      </c>
      <c r="H227" s="205" t="s">
        <v>1055</v>
      </c>
      <c r="I227" s="256">
        <v>800</v>
      </c>
      <c r="J227" s="235">
        <f t="shared" si="3"/>
        <v>-733.36</v>
      </c>
      <c r="K227" s="201"/>
    </row>
    <row r="228" spans="1:11" ht="24" x14ac:dyDescent="0.2">
      <c r="A228" s="9">
        <v>41183</v>
      </c>
      <c r="B228" s="100">
        <v>1</v>
      </c>
      <c r="C228" s="225" t="s">
        <v>364</v>
      </c>
      <c r="D228" s="225" t="s">
        <v>694</v>
      </c>
      <c r="E228" s="233">
        <v>511</v>
      </c>
      <c r="F228" s="234" t="s">
        <v>734</v>
      </c>
      <c r="G228" s="388" t="s">
        <v>359</v>
      </c>
      <c r="H228" s="205" t="s">
        <v>1055</v>
      </c>
      <c r="I228" s="256">
        <v>400</v>
      </c>
      <c r="J228" s="235">
        <f t="shared" si="3"/>
        <v>-366.68</v>
      </c>
      <c r="K228" s="201"/>
    </row>
    <row r="229" spans="1:11" ht="24" x14ac:dyDescent="0.2">
      <c r="A229" s="9">
        <v>41184</v>
      </c>
      <c r="B229" s="100">
        <v>1</v>
      </c>
      <c r="C229" s="225" t="s">
        <v>364</v>
      </c>
      <c r="D229" s="225" t="s">
        <v>694</v>
      </c>
      <c r="E229" s="233">
        <v>511</v>
      </c>
      <c r="F229" s="234" t="s">
        <v>735</v>
      </c>
      <c r="G229" s="388" t="s">
        <v>359</v>
      </c>
      <c r="H229" s="205" t="s">
        <v>1055</v>
      </c>
      <c r="I229" s="256">
        <v>401</v>
      </c>
      <c r="J229" s="235">
        <f t="shared" si="3"/>
        <v>-367.5967</v>
      </c>
      <c r="K229" s="201"/>
    </row>
    <row r="230" spans="1:11" ht="24" x14ac:dyDescent="0.2">
      <c r="A230" s="9">
        <v>41183</v>
      </c>
      <c r="B230" s="100">
        <v>1</v>
      </c>
      <c r="C230" s="225" t="s">
        <v>365</v>
      </c>
      <c r="D230" s="225" t="s">
        <v>694</v>
      </c>
      <c r="E230" s="233">
        <v>511</v>
      </c>
      <c r="F230" s="234" t="s">
        <v>736</v>
      </c>
      <c r="G230" s="388" t="s">
        <v>359</v>
      </c>
      <c r="H230" s="205" t="s">
        <v>1055</v>
      </c>
      <c r="I230" s="256">
        <v>400</v>
      </c>
      <c r="J230" s="235">
        <f t="shared" si="3"/>
        <v>-366.68</v>
      </c>
      <c r="K230" s="201"/>
    </row>
    <row r="231" spans="1:11" ht="24" x14ac:dyDescent="0.2">
      <c r="A231" s="9">
        <v>41184</v>
      </c>
      <c r="B231" s="100">
        <v>1</v>
      </c>
      <c r="C231" s="225" t="s">
        <v>365</v>
      </c>
      <c r="D231" s="225" t="s">
        <v>694</v>
      </c>
      <c r="E231" s="233">
        <v>511</v>
      </c>
      <c r="F231" s="234" t="s">
        <v>737</v>
      </c>
      <c r="G231" s="388" t="s">
        <v>359</v>
      </c>
      <c r="H231" s="205" t="s">
        <v>1055</v>
      </c>
      <c r="I231" s="256">
        <v>401</v>
      </c>
      <c r="J231" s="235">
        <f t="shared" si="3"/>
        <v>-367.5967</v>
      </c>
      <c r="K231" s="201"/>
    </row>
    <row r="232" spans="1:11" ht="24" x14ac:dyDescent="0.2">
      <c r="A232" s="9">
        <v>41183</v>
      </c>
      <c r="B232" s="100">
        <v>1</v>
      </c>
      <c r="C232" s="225" t="s">
        <v>366</v>
      </c>
      <c r="D232" s="225" t="s">
        <v>694</v>
      </c>
      <c r="E232" s="233">
        <v>511</v>
      </c>
      <c r="F232" s="234" t="s">
        <v>738</v>
      </c>
      <c r="G232" s="388" t="s">
        <v>359</v>
      </c>
      <c r="H232" s="205" t="s">
        <v>1055</v>
      </c>
      <c r="I232" s="256">
        <v>1200</v>
      </c>
      <c r="J232" s="235">
        <f t="shared" si="3"/>
        <v>-1100.04</v>
      </c>
      <c r="K232" s="201"/>
    </row>
    <row r="233" spans="1:11" ht="24" x14ac:dyDescent="0.2">
      <c r="A233" s="9">
        <v>41183</v>
      </c>
      <c r="B233" s="100">
        <v>1</v>
      </c>
      <c r="C233" s="225" t="s">
        <v>367</v>
      </c>
      <c r="D233" s="225" t="s">
        <v>694</v>
      </c>
      <c r="E233" s="233">
        <v>511</v>
      </c>
      <c r="F233" s="234" t="s">
        <v>739</v>
      </c>
      <c r="G233" s="388" t="s">
        <v>359</v>
      </c>
      <c r="H233" s="205" t="s">
        <v>1055</v>
      </c>
      <c r="I233" s="256">
        <v>1500</v>
      </c>
      <c r="J233" s="235">
        <f t="shared" si="3"/>
        <v>-1375.05</v>
      </c>
      <c r="K233" s="201"/>
    </row>
    <row r="234" spans="1:11" ht="24" x14ac:dyDescent="0.2">
      <c r="A234" s="9">
        <v>41183</v>
      </c>
      <c r="B234" s="100">
        <v>1</v>
      </c>
      <c r="C234" s="225" t="s">
        <v>368</v>
      </c>
      <c r="D234" s="225" t="s">
        <v>694</v>
      </c>
      <c r="E234" s="233">
        <v>511</v>
      </c>
      <c r="F234" s="234" t="s">
        <v>740</v>
      </c>
      <c r="G234" s="388" t="s">
        <v>359</v>
      </c>
      <c r="H234" s="205" t="s">
        <v>1055</v>
      </c>
      <c r="I234" s="256">
        <v>290</v>
      </c>
      <c r="J234" s="235">
        <f t="shared" si="3"/>
        <v>-265.84300000000002</v>
      </c>
      <c r="K234" s="201"/>
    </row>
    <row r="235" spans="1:11" ht="24" x14ac:dyDescent="0.2">
      <c r="A235" s="9">
        <v>41183</v>
      </c>
      <c r="B235" s="100">
        <v>1</v>
      </c>
      <c r="C235" s="225" t="s">
        <v>368</v>
      </c>
      <c r="D235" s="225" t="s">
        <v>694</v>
      </c>
      <c r="E235" s="233">
        <v>511</v>
      </c>
      <c r="F235" s="234" t="s">
        <v>741</v>
      </c>
      <c r="G235" s="388" t="s">
        <v>359</v>
      </c>
      <c r="H235" s="205" t="s">
        <v>1055</v>
      </c>
      <c r="I235" s="256">
        <v>290</v>
      </c>
      <c r="J235" s="235">
        <f t="shared" si="3"/>
        <v>-265.84300000000002</v>
      </c>
      <c r="K235" s="201"/>
    </row>
    <row r="236" spans="1:11" ht="24" x14ac:dyDescent="0.2">
      <c r="A236" s="9">
        <v>41183</v>
      </c>
      <c r="B236" s="100">
        <v>1</v>
      </c>
      <c r="C236" s="225" t="s">
        <v>368</v>
      </c>
      <c r="D236" s="225" t="s">
        <v>694</v>
      </c>
      <c r="E236" s="233">
        <v>511</v>
      </c>
      <c r="F236" s="234" t="s">
        <v>742</v>
      </c>
      <c r="G236" s="388" t="s">
        <v>359</v>
      </c>
      <c r="H236" s="205" t="s">
        <v>1055</v>
      </c>
      <c r="I236" s="256">
        <v>290</v>
      </c>
      <c r="J236" s="235">
        <f t="shared" si="3"/>
        <v>-265.84300000000002</v>
      </c>
      <c r="K236" s="201"/>
    </row>
    <row r="237" spans="1:11" ht="24" x14ac:dyDescent="0.2">
      <c r="A237" s="9">
        <v>41183</v>
      </c>
      <c r="B237" s="100">
        <v>1</v>
      </c>
      <c r="C237" s="225" t="s">
        <v>368</v>
      </c>
      <c r="D237" s="225" t="s">
        <v>694</v>
      </c>
      <c r="E237" s="233">
        <v>511</v>
      </c>
      <c r="F237" s="234" t="s">
        <v>743</v>
      </c>
      <c r="G237" s="388" t="s">
        <v>359</v>
      </c>
      <c r="H237" s="205" t="s">
        <v>1055</v>
      </c>
      <c r="I237" s="256">
        <v>290</v>
      </c>
      <c r="J237" s="235">
        <f t="shared" si="3"/>
        <v>-265.84300000000002</v>
      </c>
      <c r="K237" s="201"/>
    </row>
    <row r="238" spans="1:11" ht="25.5" x14ac:dyDescent="0.2">
      <c r="A238" s="186">
        <v>41183</v>
      </c>
      <c r="B238" s="187">
        <v>1</v>
      </c>
      <c r="C238" s="185" t="s">
        <v>368</v>
      </c>
      <c r="D238" s="185" t="s">
        <v>694</v>
      </c>
      <c r="E238" s="229">
        <v>511</v>
      </c>
      <c r="F238" s="230" t="s">
        <v>744</v>
      </c>
      <c r="G238" s="391" t="s">
        <v>359</v>
      </c>
      <c r="H238" s="231" t="s">
        <v>1055</v>
      </c>
      <c r="I238" s="308">
        <v>290</v>
      </c>
      <c r="J238" s="235">
        <f t="shared" si="3"/>
        <v>-265.84300000000002</v>
      </c>
      <c r="K238" s="201"/>
    </row>
    <row r="239" spans="1:11" x14ac:dyDescent="0.25">
      <c r="A239" s="296" t="s">
        <v>1</v>
      </c>
      <c r="B239" s="283" t="s">
        <v>1098</v>
      </c>
      <c r="C239" s="283" t="s">
        <v>3</v>
      </c>
      <c r="D239" s="296" t="s">
        <v>4</v>
      </c>
      <c r="E239" s="297" t="s">
        <v>718</v>
      </c>
      <c r="F239" s="298" t="s">
        <v>1123</v>
      </c>
      <c r="G239" s="387" t="s">
        <v>1124</v>
      </c>
      <c r="H239" s="283" t="s">
        <v>1125</v>
      </c>
      <c r="I239" s="299" t="s">
        <v>1100</v>
      </c>
      <c r="J239" s="433" t="s">
        <v>1207</v>
      </c>
      <c r="K239" s="201"/>
    </row>
    <row r="240" spans="1:11" ht="24" x14ac:dyDescent="0.2">
      <c r="A240" s="9">
        <v>41183</v>
      </c>
      <c r="B240" s="100">
        <v>1</v>
      </c>
      <c r="C240" s="225" t="s">
        <v>368</v>
      </c>
      <c r="D240" s="225" t="s">
        <v>694</v>
      </c>
      <c r="E240" s="233">
        <v>511</v>
      </c>
      <c r="F240" s="234" t="s">
        <v>745</v>
      </c>
      <c r="G240" s="388" t="s">
        <v>359</v>
      </c>
      <c r="H240" s="205" t="s">
        <v>1055</v>
      </c>
      <c r="I240" s="256">
        <v>290</v>
      </c>
      <c r="J240" s="235">
        <f t="shared" si="3"/>
        <v>-265.84300000000002</v>
      </c>
      <c r="K240" s="201"/>
    </row>
    <row r="241" spans="1:11" s="29" customFormat="1" ht="24" x14ac:dyDescent="0.2">
      <c r="A241" s="9">
        <v>41183</v>
      </c>
      <c r="B241" s="100">
        <v>1</v>
      </c>
      <c r="C241" s="225" t="s">
        <v>368</v>
      </c>
      <c r="D241" s="225" t="s">
        <v>694</v>
      </c>
      <c r="E241" s="233">
        <v>511</v>
      </c>
      <c r="F241" s="234" t="s">
        <v>746</v>
      </c>
      <c r="G241" s="388" t="s">
        <v>359</v>
      </c>
      <c r="H241" s="205" t="s">
        <v>1055</v>
      </c>
      <c r="I241" s="256">
        <v>290</v>
      </c>
      <c r="J241" s="235">
        <f t="shared" si="3"/>
        <v>-265.84300000000002</v>
      </c>
      <c r="K241" s="201"/>
    </row>
    <row r="242" spans="1:11" ht="24" x14ac:dyDescent="0.2">
      <c r="A242" s="9">
        <v>41183</v>
      </c>
      <c r="B242" s="100">
        <v>1</v>
      </c>
      <c r="C242" s="225" t="s">
        <v>368</v>
      </c>
      <c r="D242" s="225" t="s">
        <v>694</v>
      </c>
      <c r="E242" s="233">
        <v>511</v>
      </c>
      <c r="F242" s="234" t="s">
        <v>747</v>
      </c>
      <c r="G242" s="388" t="s">
        <v>359</v>
      </c>
      <c r="H242" s="205" t="s">
        <v>1055</v>
      </c>
      <c r="I242" s="256">
        <v>290</v>
      </c>
      <c r="J242" s="235">
        <f t="shared" si="3"/>
        <v>-265.84300000000002</v>
      </c>
      <c r="K242" s="201"/>
    </row>
    <row r="243" spans="1:11" ht="24" x14ac:dyDescent="0.2">
      <c r="A243" s="9">
        <v>41183</v>
      </c>
      <c r="B243" s="100">
        <v>1</v>
      </c>
      <c r="C243" s="225" t="s">
        <v>368</v>
      </c>
      <c r="D243" s="225" t="s">
        <v>694</v>
      </c>
      <c r="E243" s="233">
        <v>511</v>
      </c>
      <c r="F243" s="234" t="s">
        <v>748</v>
      </c>
      <c r="G243" s="388" t="s">
        <v>359</v>
      </c>
      <c r="H243" s="205" t="s">
        <v>1055</v>
      </c>
      <c r="I243" s="256">
        <v>290</v>
      </c>
      <c r="J243" s="235">
        <f t="shared" si="3"/>
        <v>-265.84300000000002</v>
      </c>
      <c r="K243" s="201"/>
    </row>
    <row r="244" spans="1:11" ht="24" x14ac:dyDescent="0.2">
      <c r="A244" s="9">
        <v>41183</v>
      </c>
      <c r="B244" s="100">
        <v>1</v>
      </c>
      <c r="C244" s="225" t="s">
        <v>368</v>
      </c>
      <c r="D244" s="225" t="s">
        <v>694</v>
      </c>
      <c r="E244" s="233">
        <v>511</v>
      </c>
      <c r="F244" s="234" t="s">
        <v>749</v>
      </c>
      <c r="G244" s="388" t="s">
        <v>359</v>
      </c>
      <c r="H244" s="205" t="s">
        <v>1055</v>
      </c>
      <c r="I244" s="256">
        <v>290</v>
      </c>
      <c r="J244" s="235">
        <f t="shared" si="3"/>
        <v>-265.84300000000002</v>
      </c>
      <c r="K244" s="201"/>
    </row>
    <row r="245" spans="1:11" ht="24" x14ac:dyDescent="0.2">
      <c r="A245" s="9">
        <v>41183</v>
      </c>
      <c r="B245" s="100">
        <v>1</v>
      </c>
      <c r="C245" s="225" t="s">
        <v>368</v>
      </c>
      <c r="D245" s="225" t="s">
        <v>694</v>
      </c>
      <c r="E245" s="233">
        <v>511</v>
      </c>
      <c r="F245" s="234" t="s">
        <v>750</v>
      </c>
      <c r="G245" s="388" t="s">
        <v>359</v>
      </c>
      <c r="H245" s="205" t="s">
        <v>1055</v>
      </c>
      <c r="I245" s="256">
        <v>290</v>
      </c>
      <c r="J245" s="235">
        <f t="shared" si="3"/>
        <v>-265.84300000000002</v>
      </c>
      <c r="K245" s="201"/>
    </row>
    <row r="246" spans="1:11" ht="24" x14ac:dyDescent="0.2">
      <c r="A246" s="9">
        <v>41183</v>
      </c>
      <c r="B246" s="100">
        <v>1</v>
      </c>
      <c r="C246" s="225" t="s">
        <v>368</v>
      </c>
      <c r="D246" s="225" t="s">
        <v>694</v>
      </c>
      <c r="E246" s="233">
        <v>511</v>
      </c>
      <c r="F246" s="234" t="s">
        <v>751</v>
      </c>
      <c r="G246" s="388" t="s">
        <v>359</v>
      </c>
      <c r="H246" s="205" t="s">
        <v>1055</v>
      </c>
      <c r="I246" s="256">
        <v>290</v>
      </c>
      <c r="J246" s="235">
        <f t="shared" si="3"/>
        <v>-265.84300000000002</v>
      </c>
      <c r="K246" s="201"/>
    </row>
    <row r="247" spans="1:11" ht="24" x14ac:dyDescent="0.2">
      <c r="A247" s="9">
        <v>41183</v>
      </c>
      <c r="B247" s="100">
        <v>1</v>
      </c>
      <c r="C247" s="225" t="s">
        <v>368</v>
      </c>
      <c r="D247" s="225" t="s">
        <v>694</v>
      </c>
      <c r="E247" s="233">
        <v>511</v>
      </c>
      <c r="F247" s="234" t="s">
        <v>752</v>
      </c>
      <c r="G247" s="388" t="s">
        <v>359</v>
      </c>
      <c r="H247" s="205" t="s">
        <v>1055</v>
      </c>
      <c r="I247" s="256">
        <v>290</v>
      </c>
      <c r="J247" s="235">
        <f t="shared" si="3"/>
        <v>-265.84300000000002</v>
      </c>
      <c r="K247" s="201"/>
    </row>
    <row r="248" spans="1:11" ht="24" x14ac:dyDescent="0.2">
      <c r="A248" s="28">
        <v>41183</v>
      </c>
      <c r="B248" s="104">
        <v>1</v>
      </c>
      <c r="C248" s="226" t="s">
        <v>890</v>
      </c>
      <c r="D248" s="226" t="s">
        <v>694</v>
      </c>
      <c r="E248" s="244">
        <v>511</v>
      </c>
      <c r="F248" s="234" t="s">
        <v>753</v>
      </c>
      <c r="G248" s="395" t="s">
        <v>359</v>
      </c>
      <c r="H248" s="205" t="s">
        <v>1055</v>
      </c>
      <c r="I248" s="260">
        <v>210</v>
      </c>
      <c r="J248" s="235">
        <f t="shared" si="3"/>
        <v>-192.50700000000001</v>
      </c>
      <c r="K248" s="201"/>
    </row>
    <row r="249" spans="1:11" ht="24" x14ac:dyDescent="0.2">
      <c r="A249" s="9">
        <v>41183</v>
      </c>
      <c r="B249" s="100">
        <v>1</v>
      </c>
      <c r="C249" s="225" t="s">
        <v>369</v>
      </c>
      <c r="D249" s="225" t="s">
        <v>694</v>
      </c>
      <c r="E249" s="233">
        <v>511</v>
      </c>
      <c r="F249" s="234" t="s">
        <v>754</v>
      </c>
      <c r="G249" s="388" t="s">
        <v>359</v>
      </c>
      <c r="H249" s="205" t="s">
        <v>1055</v>
      </c>
      <c r="I249" s="256">
        <v>400</v>
      </c>
      <c r="J249" s="235">
        <f t="shared" si="3"/>
        <v>-366.68</v>
      </c>
      <c r="K249" s="201"/>
    </row>
    <row r="250" spans="1:11" ht="24" x14ac:dyDescent="0.2">
      <c r="A250" s="9">
        <v>41183</v>
      </c>
      <c r="B250" s="100">
        <v>1</v>
      </c>
      <c r="C250" s="225" t="s">
        <v>369</v>
      </c>
      <c r="D250" s="225" t="s">
        <v>694</v>
      </c>
      <c r="E250" s="233">
        <v>511</v>
      </c>
      <c r="F250" s="234" t="s">
        <v>755</v>
      </c>
      <c r="G250" s="388" t="s">
        <v>359</v>
      </c>
      <c r="H250" s="205" t="s">
        <v>1055</v>
      </c>
      <c r="I250" s="256">
        <v>400</v>
      </c>
      <c r="J250" s="235">
        <f t="shared" si="3"/>
        <v>-366.68</v>
      </c>
      <c r="K250" s="201"/>
    </row>
    <row r="251" spans="1:11" ht="24" x14ac:dyDescent="0.2">
      <c r="A251" s="9">
        <v>41183</v>
      </c>
      <c r="B251" s="100">
        <v>1</v>
      </c>
      <c r="C251" s="225" t="s">
        <v>370</v>
      </c>
      <c r="D251" s="225" t="s">
        <v>694</v>
      </c>
      <c r="E251" s="233">
        <v>511</v>
      </c>
      <c r="F251" s="234" t="s">
        <v>756</v>
      </c>
      <c r="G251" s="388" t="s">
        <v>359</v>
      </c>
      <c r="H251" s="205" t="s">
        <v>1055</v>
      </c>
      <c r="I251" s="256">
        <v>1000</v>
      </c>
      <c r="J251" s="235">
        <f t="shared" si="3"/>
        <v>-916.7</v>
      </c>
      <c r="K251" s="201"/>
    </row>
    <row r="252" spans="1:11" ht="24" x14ac:dyDescent="0.2">
      <c r="A252" s="9">
        <v>41184</v>
      </c>
      <c r="B252" s="100">
        <v>1</v>
      </c>
      <c r="C252" s="225" t="s">
        <v>371</v>
      </c>
      <c r="D252" s="225" t="s">
        <v>694</v>
      </c>
      <c r="E252" s="233">
        <v>511</v>
      </c>
      <c r="F252" s="234" t="s">
        <v>757</v>
      </c>
      <c r="G252" s="388" t="s">
        <v>359</v>
      </c>
      <c r="H252" s="205" t="s">
        <v>1055</v>
      </c>
      <c r="I252" s="256">
        <v>1001</v>
      </c>
      <c r="J252" s="235">
        <f t="shared" si="3"/>
        <v>-917.61670000000004</v>
      </c>
      <c r="K252" s="201"/>
    </row>
    <row r="253" spans="1:11" ht="24" x14ac:dyDescent="0.2">
      <c r="A253" s="9">
        <v>41185</v>
      </c>
      <c r="B253" s="100">
        <v>1</v>
      </c>
      <c r="C253" s="225" t="s">
        <v>371</v>
      </c>
      <c r="D253" s="225" t="s">
        <v>694</v>
      </c>
      <c r="E253" s="233">
        <v>511</v>
      </c>
      <c r="F253" s="234" t="s">
        <v>758</v>
      </c>
      <c r="G253" s="388" t="s">
        <v>359</v>
      </c>
      <c r="H253" s="205" t="s">
        <v>1055</v>
      </c>
      <c r="I253" s="256">
        <v>1002</v>
      </c>
      <c r="J253" s="235">
        <f t="shared" si="3"/>
        <v>-918.53340000000003</v>
      </c>
      <c r="K253" s="201"/>
    </row>
    <row r="254" spans="1:11" ht="24" x14ac:dyDescent="0.2">
      <c r="A254" s="9">
        <v>41186</v>
      </c>
      <c r="B254" s="100">
        <v>1</v>
      </c>
      <c r="C254" s="225" t="s">
        <v>371</v>
      </c>
      <c r="D254" s="225" t="s">
        <v>694</v>
      </c>
      <c r="E254" s="233">
        <v>511</v>
      </c>
      <c r="F254" s="234" t="s">
        <v>759</v>
      </c>
      <c r="G254" s="388" t="s">
        <v>359</v>
      </c>
      <c r="H254" s="205" t="s">
        <v>1055</v>
      </c>
      <c r="I254" s="256">
        <v>1003</v>
      </c>
      <c r="J254" s="235">
        <f t="shared" si="3"/>
        <v>-919.45010000000002</v>
      </c>
      <c r="K254" s="201"/>
    </row>
    <row r="255" spans="1:11" ht="24" x14ac:dyDescent="0.2">
      <c r="A255" s="76">
        <v>41183</v>
      </c>
      <c r="B255" s="69">
        <v>1</v>
      </c>
      <c r="C255" s="224" t="s">
        <v>530</v>
      </c>
      <c r="D255" s="224" t="s">
        <v>693</v>
      </c>
      <c r="E255" s="236">
        <v>511</v>
      </c>
      <c r="F255" s="237" t="s">
        <v>720</v>
      </c>
      <c r="G255" s="389" t="s">
        <v>545</v>
      </c>
      <c r="H255" s="239" t="s">
        <v>1056</v>
      </c>
      <c r="I255" s="257">
        <v>1300</v>
      </c>
      <c r="J255" s="235">
        <f t="shared" si="3"/>
        <v>-1191.71</v>
      </c>
      <c r="K255" s="201"/>
    </row>
    <row r="256" spans="1:11" ht="24" x14ac:dyDescent="0.2">
      <c r="A256" s="9">
        <v>41183</v>
      </c>
      <c r="B256" s="100">
        <v>1</v>
      </c>
      <c r="C256" s="225" t="s">
        <v>531</v>
      </c>
      <c r="D256" s="225" t="s">
        <v>693</v>
      </c>
      <c r="E256" s="233">
        <v>511</v>
      </c>
      <c r="F256" s="234" t="s">
        <v>721</v>
      </c>
      <c r="G256" s="388" t="s">
        <v>545</v>
      </c>
      <c r="H256" s="205" t="s">
        <v>1056</v>
      </c>
      <c r="I256" s="256">
        <v>1100</v>
      </c>
      <c r="J256" s="235">
        <f t="shared" si="3"/>
        <v>-1008.37</v>
      </c>
      <c r="K256" s="201"/>
    </row>
    <row r="257" spans="1:11" ht="24" x14ac:dyDescent="0.2">
      <c r="A257" s="9">
        <v>41183</v>
      </c>
      <c r="B257" s="100">
        <v>1</v>
      </c>
      <c r="C257" s="225" t="s">
        <v>531</v>
      </c>
      <c r="D257" s="225" t="s">
        <v>693</v>
      </c>
      <c r="E257" s="233">
        <v>511</v>
      </c>
      <c r="F257" s="234" t="s">
        <v>722</v>
      </c>
      <c r="G257" s="388" t="s">
        <v>545</v>
      </c>
      <c r="H257" s="205" t="s">
        <v>1056</v>
      </c>
      <c r="I257" s="256">
        <v>1200</v>
      </c>
      <c r="J257" s="235">
        <f t="shared" si="3"/>
        <v>-1100.04</v>
      </c>
      <c r="K257" s="201"/>
    </row>
    <row r="258" spans="1:11" ht="24" x14ac:dyDescent="0.2">
      <c r="A258" s="9">
        <v>42230</v>
      </c>
      <c r="B258" s="100">
        <v>1</v>
      </c>
      <c r="C258" s="225" t="s">
        <v>532</v>
      </c>
      <c r="D258" s="225" t="s">
        <v>693</v>
      </c>
      <c r="E258" s="233">
        <v>511</v>
      </c>
      <c r="F258" s="234" t="s">
        <v>723</v>
      </c>
      <c r="G258" s="388" t="s">
        <v>545</v>
      </c>
      <c r="H258" s="205" t="s">
        <v>1056</v>
      </c>
      <c r="I258" s="256">
        <v>1500</v>
      </c>
      <c r="J258" s="235">
        <f t="shared" si="3"/>
        <v>-1375.05</v>
      </c>
      <c r="K258" s="201"/>
    </row>
    <row r="259" spans="1:11" ht="24" x14ac:dyDescent="0.2">
      <c r="A259" s="9">
        <v>42230</v>
      </c>
      <c r="B259" s="100">
        <v>1</v>
      </c>
      <c r="C259" s="225" t="s">
        <v>532</v>
      </c>
      <c r="D259" s="225" t="s">
        <v>693</v>
      </c>
      <c r="E259" s="233">
        <v>511</v>
      </c>
      <c r="F259" s="234" t="s">
        <v>724</v>
      </c>
      <c r="G259" s="388" t="s">
        <v>545</v>
      </c>
      <c r="H259" s="205" t="s">
        <v>1056</v>
      </c>
      <c r="I259" s="256">
        <v>1500</v>
      </c>
      <c r="J259" s="235">
        <f t="shared" ref="J259:J322" si="4">(I259*0.0833)-I259</f>
        <v>-1375.05</v>
      </c>
      <c r="K259" s="201"/>
    </row>
    <row r="260" spans="1:11" ht="24" x14ac:dyDescent="0.2">
      <c r="A260" s="9">
        <v>42230</v>
      </c>
      <c r="B260" s="100">
        <v>1</v>
      </c>
      <c r="C260" s="225" t="s">
        <v>533</v>
      </c>
      <c r="D260" s="225" t="s">
        <v>693</v>
      </c>
      <c r="E260" s="233">
        <v>511</v>
      </c>
      <c r="F260" s="234" t="s">
        <v>725</v>
      </c>
      <c r="G260" s="388" t="s">
        <v>545</v>
      </c>
      <c r="H260" s="205" t="s">
        <v>1056</v>
      </c>
      <c r="I260" s="256">
        <v>1021</v>
      </c>
      <c r="J260" s="235">
        <f t="shared" si="4"/>
        <v>-935.95069999999998</v>
      </c>
      <c r="K260" s="201"/>
    </row>
    <row r="261" spans="1:11" ht="24" x14ac:dyDescent="0.2">
      <c r="A261" s="9">
        <v>42230</v>
      </c>
      <c r="B261" s="100">
        <v>1</v>
      </c>
      <c r="C261" s="225" t="s">
        <v>533</v>
      </c>
      <c r="D261" s="225" t="s">
        <v>693</v>
      </c>
      <c r="E261" s="233">
        <v>511</v>
      </c>
      <c r="F261" s="234" t="s">
        <v>726</v>
      </c>
      <c r="G261" s="388" t="s">
        <v>545</v>
      </c>
      <c r="H261" s="205" t="s">
        <v>1056</v>
      </c>
      <c r="I261" s="256">
        <v>1021</v>
      </c>
      <c r="J261" s="235">
        <f t="shared" si="4"/>
        <v>-935.95069999999998</v>
      </c>
      <c r="K261" s="201"/>
    </row>
    <row r="262" spans="1:11" ht="24" x14ac:dyDescent="0.2">
      <c r="A262" s="9">
        <v>42230</v>
      </c>
      <c r="B262" s="100">
        <v>1</v>
      </c>
      <c r="C262" s="225" t="s">
        <v>533</v>
      </c>
      <c r="D262" s="225" t="s">
        <v>693</v>
      </c>
      <c r="E262" s="233">
        <v>511</v>
      </c>
      <c r="F262" s="234" t="s">
        <v>727</v>
      </c>
      <c r="G262" s="388" t="s">
        <v>545</v>
      </c>
      <c r="H262" s="205" t="s">
        <v>1056</v>
      </c>
      <c r="I262" s="256">
        <v>1021</v>
      </c>
      <c r="J262" s="235">
        <f t="shared" si="4"/>
        <v>-935.95069999999998</v>
      </c>
      <c r="K262" s="201"/>
    </row>
    <row r="263" spans="1:11" ht="24" x14ac:dyDescent="0.2">
      <c r="A263" s="9">
        <v>42230</v>
      </c>
      <c r="B263" s="100">
        <v>1</v>
      </c>
      <c r="C263" s="225" t="s">
        <v>534</v>
      </c>
      <c r="D263" s="225" t="s">
        <v>693</v>
      </c>
      <c r="E263" s="233">
        <v>511</v>
      </c>
      <c r="F263" s="234" t="s">
        <v>728</v>
      </c>
      <c r="G263" s="388" t="s">
        <v>545</v>
      </c>
      <c r="H263" s="205" t="s">
        <v>1056</v>
      </c>
      <c r="I263" s="256">
        <v>2500</v>
      </c>
      <c r="J263" s="235">
        <f t="shared" si="4"/>
        <v>-2291.75</v>
      </c>
      <c r="K263" s="201"/>
    </row>
    <row r="264" spans="1:11" ht="24" x14ac:dyDescent="0.2">
      <c r="A264" s="9">
        <v>42230</v>
      </c>
      <c r="B264" s="100">
        <v>1</v>
      </c>
      <c r="C264" s="225" t="s">
        <v>534</v>
      </c>
      <c r="D264" s="225" t="s">
        <v>693</v>
      </c>
      <c r="E264" s="233">
        <v>511</v>
      </c>
      <c r="F264" s="234" t="s">
        <v>729</v>
      </c>
      <c r="G264" s="388" t="s">
        <v>545</v>
      </c>
      <c r="H264" s="205" t="s">
        <v>1056</v>
      </c>
      <c r="I264" s="256">
        <v>2500</v>
      </c>
      <c r="J264" s="235">
        <f t="shared" si="4"/>
        <v>-2291.75</v>
      </c>
      <c r="K264" s="201"/>
    </row>
    <row r="265" spans="1:11" ht="24" x14ac:dyDescent="0.2">
      <c r="A265" s="9">
        <v>42230</v>
      </c>
      <c r="B265" s="100">
        <v>1</v>
      </c>
      <c r="C265" s="225" t="s">
        <v>535</v>
      </c>
      <c r="D265" s="225" t="s">
        <v>693</v>
      </c>
      <c r="E265" s="233">
        <v>511</v>
      </c>
      <c r="F265" s="234" t="s">
        <v>730</v>
      </c>
      <c r="G265" s="388" t="s">
        <v>545</v>
      </c>
      <c r="H265" s="205" t="s">
        <v>1056</v>
      </c>
      <c r="I265" s="256">
        <v>250</v>
      </c>
      <c r="J265" s="235">
        <f t="shared" si="4"/>
        <v>-229.17500000000001</v>
      </c>
      <c r="K265" s="201"/>
    </row>
    <row r="266" spans="1:11" ht="24" x14ac:dyDescent="0.2">
      <c r="A266" s="9">
        <v>42230</v>
      </c>
      <c r="B266" s="100">
        <v>1</v>
      </c>
      <c r="C266" s="225" t="s">
        <v>535</v>
      </c>
      <c r="D266" s="225" t="s">
        <v>693</v>
      </c>
      <c r="E266" s="233">
        <v>511</v>
      </c>
      <c r="F266" s="234" t="s">
        <v>731</v>
      </c>
      <c r="G266" s="388" t="s">
        <v>545</v>
      </c>
      <c r="H266" s="205" t="s">
        <v>1056</v>
      </c>
      <c r="I266" s="256">
        <v>250</v>
      </c>
      <c r="J266" s="235">
        <f t="shared" si="4"/>
        <v>-229.17500000000001</v>
      </c>
      <c r="K266" s="201"/>
    </row>
    <row r="267" spans="1:11" ht="24" x14ac:dyDescent="0.2">
      <c r="A267" s="9">
        <v>42230</v>
      </c>
      <c r="B267" s="100">
        <v>1</v>
      </c>
      <c r="C267" s="225" t="s">
        <v>535</v>
      </c>
      <c r="D267" s="225" t="s">
        <v>693</v>
      </c>
      <c r="E267" s="233">
        <v>511</v>
      </c>
      <c r="F267" s="234" t="s">
        <v>732</v>
      </c>
      <c r="G267" s="388" t="s">
        <v>545</v>
      </c>
      <c r="H267" s="205" t="s">
        <v>1056</v>
      </c>
      <c r="I267" s="256">
        <v>250</v>
      </c>
      <c r="J267" s="235">
        <f t="shared" si="4"/>
        <v>-229.17500000000001</v>
      </c>
      <c r="K267" s="201"/>
    </row>
    <row r="268" spans="1:11" ht="24" x14ac:dyDescent="0.2">
      <c r="A268" s="9">
        <v>42230</v>
      </c>
      <c r="B268" s="100">
        <v>1</v>
      </c>
      <c r="C268" s="225" t="s">
        <v>535</v>
      </c>
      <c r="D268" s="225" t="s">
        <v>693</v>
      </c>
      <c r="E268" s="233">
        <v>511</v>
      </c>
      <c r="F268" s="234" t="s">
        <v>733</v>
      </c>
      <c r="G268" s="388" t="s">
        <v>545</v>
      </c>
      <c r="H268" s="205" t="s">
        <v>1056</v>
      </c>
      <c r="I268" s="256">
        <v>250</v>
      </c>
      <c r="J268" s="235">
        <f t="shared" si="4"/>
        <v>-229.17500000000001</v>
      </c>
      <c r="K268" s="201"/>
    </row>
    <row r="269" spans="1:11" ht="24" x14ac:dyDescent="0.2">
      <c r="A269" s="9">
        <v>42230</v>
      </c>
      <c r="B269" s="100">
        <v>1</v>
      </c>
      <c r="C269" s="225" t="s">
        <v>535</v>
      </c>
      <c r="D269" s="225" t="s">
        <v>693</v>
      </c>
      <c r="E269" s="233">
        <v>511</v>
      </c>
      <c r="F269" s="234" t="s">
        <v>734</v>
      </c>
      <c r="G269" s="388" t="s">
        <v>545</v>
      </c>
      <c r="H269" s="205" t="s">
        <v>1056</v>
      </c>
      <c r="I269" s="256">
        <v>250</v>
      </c>
      <c r="J269" s="235">
        <f t="shared" si="4"/>
        <v>-229.17500000000001</v>
      </c>
      <c r="K269" s="201"/>
    </row>
    <row r="270" spans="1:11" ht="24" x14ac:dyDescent="0.2">
      <c r="A270" s="9">
        <v>42230</v>
      </c>
      <c r="B270" s="100">
        <v>1</v>
      </c>
      <c r="C270" s="225" t="s">
        <v>535</v>
      </c>
      <c r="D270" s="225" t="s">
        <v>693</v>
      </c>
      <c r="E270" s="233">
        <v>511</v>
      </c>
      <c r="F270" s="234" t="s">
        <v>735</v>
      </c>
      <c r="G270" s="388" t="s">
        <v>545</v>
      </c>
      <c r="H270" s="205" t="s">
        <v>1056</v>
      </c>
      <c r="I270" s="256">
        <v>250</v>
      </c>
      <c r="J270" s="235">
        <f t="shared" si="4"/>
        <v>-229.17500000000001</v>
      </c>
      <c r="K270" s="201"/>
    </row>
    <row r="271" spans="1:11" ht="24" x14ac:dyDescent="0.2">
      <c r="A271" s="9">
        <v>42230</v>
      </c>
      <c r="B271" s="100">
        <v>1</v>
      </c>
      <c r="C271" s="225" t="s">
        <v>535</v>
      </c>
      <c r="D271" s="225" t="s">
        <v>693</v>
      </c>
      <c r="E271" s="233">
        <v>511</v>
      </c>
      <c r="F271" s="234" t="s">
        <v>736</v>
      </c>
      <c r="G271" s="388" t="s">
        <v>545</v>
      </c>
      <c r="H271" s="205" t="s">
        <v>1056</v>
      </c>
      <c r="I271" s="256">
        <v>250</v>
      </c>
      <c r="J271" s="235">
        <f t="shared" si="4"/>
        <v>-229.17500000000001</v>
      </c>
      <c r="K271" s="201"/>
    </row>
    <row r="272" spans="1:11" ht="24" x14ac:dyDescent="0.2">
      <c r="A272" s="9">
        <v>42230</v>
      </c>
      <c r="B272" s="100">
        <v>1</v>
      </c>
      <c r="C272" s="225" t="s">
        <v>535</v>
      </c>
      <c r="D272" s="225" t="s">
        <v>693</v>
      </c>
      <c r="E272" s="233">
        <v>511</v>
      </c>
      <c r="F272" s="234" t="s">
        <v>737</v>
      </c>
      <c r="G272" s="388" t="s">
        <v>545</v>
      </c>
      <c r="H272" s="205" t="s">
        <v>1056</v>
      </c>
      <c r="I272" s="256">
        <v>250</v>
      </c>
      <c r="J272" s="235">
        <f t="shared" si="4"/>
        <v>-229.17500000000001</v>
      </c>
      <c r="K272" s="201"/>
    </row>
    <row r="273" spans="1:11" x14ac:dyDescent="0.25">
      <c r="A273" s="283" t="s">
        <v>1</v>
      </c>
      <c r="B273" s="283" t="s">
        <v>1098</v>
      </c>
      <c r="C273" s="283" t="s">
        <v>3</v>
      </c>
      <c r="D273" s="283" t="s">
        <v>4</v>
      </c>
      <c r="E273" s="306" t="s">
        <v>718</v>
      </c>
      <c r="F273" s="307" t="s">
        <v>1123</v>
      </c>
      <c r="G273" s="387" t="s">
        <v>1124</v>
      </c>
      <c r="H273" s="283" t="s">
        <v>1125</v>
      </c>
      <c r="I273" s="309" t="s">
        <v>1100</v>
      </c>
      <c r="J273" s="309" t="s">
        <v>1207</v>
      </c>
      <c r="K273" s="201"/>
    </row>
    <row r="274" spans="1:11" ht="24" x14ac:dyDescent="0.2">
      <c r="A274" s="9">
        <v>42230</v>
      </c>
      <c r="B274" s="100">
        <v>1</v>
      </c>
      <c r="C274" s="225" t="s">
        <v>535</v>
      </c>
      <c r="D274" s="225" t="s">
        <v>693</v>
      </c>
      <c r="E274" s="233">
        <v>511</v>
      </c>
      <c r="F274" s="234" t="s">
        <v>738</v>
      </c>
      <c r="G274" s="388" t="s">
        <v>545</v>
      </c>
      <c r="H274" s="205" t="s">
        <v>1056</v>
      </c>
      <c r="I274" s="256">
        <v>250</v>
      </c>
      <c r="J274" s="235">
        <f t="shared" si="4"/>
        <v>-229.17500000000001</v>
      </c>
      <c r="K274" s="201"/>
    </row>
    <row r="275" spans="1:11" ht="24" x14ac:dyDescent="0.2">
      <c r="A275" s="9">
        <v>42230</v>
      </c>
      <c r="B275" s="100">
        <v>1</v>
      </c>
      <c r="C275" s="225" t="s">
        <v>535</v>
      </c>
      <c r="D275" s="225" t="s">
        <v>693</v>
      </c>
      <c r="E275" s="233">
        <v>511</v>
      </c>
      <c r="F275" s="234" t="s">
        <v>739</v>
      </c>
      <c r="G275" s="388" t="s">
        <v>545</v>
      </c>
      <c r="H275" s="205" t="s">
        <v>1056</v>
      </c>
      <c r="I275" s="256">
        <v>250</v>
      </c>
      <c r="J275" s="235">
        <f t="shared" si="4"/>
        <v>-229.17500000000001</v>
      </c>
      <c r="K275" s="201"/>
    </row>
    <row r="276" spans="1:11" ht="24" x14ac:dyDescent="0.2">
      <c r="A276" s="9">
        <v>42230</v>
      </c>
      <c r="B276" s="100">
        <v>1</v>
      </c>
      <c r="C276" s="225" t="s">
        <v>536</v>
      </c>
      <c r="D276" s="225" t="s">
        <v>693</v>
      </c>
      <c r="E276" s="233">
        <v>511</v>
      </c>
      <c r="F276" s="234" t="s">
        <v>740</v>
      </c>
      <c r="G276" s="388" t="s">
        <v>545</v>
      </c>
      <c r="H276" s="205" t="s">
        <v>1056</v>
      </c>
      <c r="I276" s="256">
        <v>4300</v>
      </c>
      <c r="J276" s="235">
        <f t="shared" si="4"/>
        <v>-3941.81</v>
      </c>
      <c r="K276" s="201"/>
    </row>
    <row r="277" spans="1:11" ht="24" x14ac:dyDescent="0.2">
      <c r="A277" s="9">
        <v>42230</v>
      </c>
      <c r="B277" s="100">
        <v>1</v>
      </c>
      <c r="C277" s="225" t="s">
        <v>537</v>
      </c>
      <c r="D277" s="225" t="s">
        <v>693</v>
      </c>
      <c r="E277" s="233">
        <v>511</v>
      </c>
      <c r="F277" s="234" t="s">
        <v>741</v>
      </c>
      <c r="G277" s="388" t="s">
        <v>545</v>
      </c>
      <c r="H277" s="205" t="s">
        <v>1056</v>
      </c>
      <c r="I277" s="256">
        <v>2800</v>
      </c>
      <c r="J277" s="235">
        <f t="shared" si="4"/>
        <v>-2566.7600000000002</v>
      </c>
      <c r="K277" s="201"/>
    </row>
    <row r="278" spans="1:11" x14ac:dyDescent="0.2">
      <c r="A278" s="76">
        <v>41185</v>
      </c>
      <c r="B278" s="69">
        <v>1</v>
      </c>
      <c r="C278" s="224" t="s">
        <v>184</v>
      </c>
      <c r="D278" s="224" t="s">
        <v>695</v>
      </c>
      <c r="E278" s="236">
        <v>511</v>
      </c>
      <c r="F278" s="237" t="s">
        <v>720</v>
      </c>
      <c r="G278" s="389" t="s">
        <v>439</v>
      </c>
      <c r="H278" s="239" t="s">
        <v>1057</v>
      </c>
      <c r="I278" s="257">
        <v>1200</v>
      </c>
      <c r="J278" s="235">
        <f t="shared" si="4"/>
        <v>-1100.04</v>
      </c>
      <c r="K278" s="201"/>
    </row>
    <row r="279" spans="1:11" x14ac:dyDescent="0.2">
      <c r="A279" s="9">
        <v>41186</v>
      </c>
      <c r="B279" s="100">
        <v>1</v>
      </c>
      <c r="C279" s="225" t="s">
        <v>185</v>
      </c>
      <c r="D279" s="225" t="s">
        <v>695</v>
      </c>
      <c r="E279" s="233">
        <v>511</v>
      </c>
      <c r="F279" s="234" t="s">
        <v>721</v>
      </c>
      <c r="G279" s="388" t="s">
        <v>439</v>
      </c>
      <c r="H279" s="205" t="s">
        <v>1057</v>
      </c>
      <c r="I279" s="256">
        <v>1200</v>
      </c>
      <c r="J279" s="235">
        <f t="shared" si="4"/>
        <v>-1100.04</v>
      </c>
      <c r="K279" s="201"/>
    </row>
    <row r="280" spans="1:11" x14ac:dyDescent="0.2">
      <c r="A280" s="9">
        <v>41187</v>
      </c>
      <c r="B280" s="100">
        <v>1</v>
      </c>
      <c r="C280" s="225" t="s">
        <v>186</v>
      </c>
      <c r="D280" s="225" t="s">
        <v>695</v>
      </c>
      <c r="E280" s="233">
        <v>511</v>
      </c>
      <c r="F280" s="234" t="s">
        <v>722</v>
      </c>
      <c r="G280" s="388" t="s">
        <v>439</v>
      </c>
      <c r="H280" s="205" t="s">
        <v>1057</v>
      </c>
      <c r="I280" s="256">
        <v>100</v>
      </c>
      <c r="J280" s="235">
        <f t="shared" si="4"/>
        <v>-91.67</v>
      </c>
      <c r="K280" s="201"/>
    </row>
    <row r="281" spans="1:11" x14ac:dyDescent="0.2">
      <c r="A281" s="9">
        <v>41188</v>
      </c>
      <c r="B281" s="100">
        <v>1</v>
      </c>
      <c r="C281" s="225" t="s">
        <v>186</v>
      </c>
      <c r="D281" s="225" t="s">
        <v>695</v>
      </c>
      <c r="E281" s="233">
        <v>511</v>
      </c>
      <c r="F281" s="234" t="s">
        <v>723</v>
      </c>
      <c r="G281" s="388" t="s">
        <v>439</v>
      </c>
      <c r="H281" s="205" t="s">
        <v>1057</v>
      </c>
      <c r="I281" s="256">
        <v>100</v>
      </c>
      <c r="J281" s="235">
        <f t="shared" si="4"/>
        <v>-91.67</v>
      </c>
      <c r="K281" s="201"/>
    </row>
    <row r="282" spans="1:11" x14ac:dyDescent="0.2">
      <c r="A282" s="9">
        <v>41189</v>
      </c>
      <c r="B282" s="100">
        <v>1</v>
      </c>
      <c r="C282" s="225" t="s">
        <v>186</v>
      </c>
      <c r="D282" s="225" t="s">
        <v>695</v>
      </c>
      <c r="E282" s="233">
        <v>511</v>
      </c>
      <c r="F282" s="234" t="s">
        <v>724</v>
      </c>
      <c r="G282" s="388" t="s">
        <v>439</v>
      </c>
      <c r="H282" s="205" t="s">
        <v>1057</v>
      </c>
      <c r="I282" s="256">
        <v>100</v>
      </c>
      <c r="J282" s="235">
        <f t="shared" si="4"/>
        <v>-91.67</v>
      </c>
      <c r="K282" s="201"/>
    </row>
    <row r="283" spans="1:11" x14ac:dyDescent="0.2">
      <c r="A283" s="5"/>
      <c r="B283" s="100">
        <v>1</v>
      </c>
      <c r="C283" s="225" t="s">
        <v>340</v>
      </c>
      <c r="D283" s="225" t="s">
        <v>697</v>
      </c>
      <c r="E283" s="233">
        <v>511</v>
      </c>
      <c r="F283" s="234" t="s">
        <v>720</v>
      </c>
      <c r="G283" s="388" t="s">
        <v>335</v>
      </c>
      <c r="H283" s="205" t="s">
        <v>1058</v>
      </c>
      <c r="I283" s="256">
        <v>1800</v>
      </c>
      <c r="J283" s="235">
        <f t="shared" si="4"/>
        <v>-1650.06</v>
      </c>
      <c r="K283" s="201"/>
    </row>
    <row r="284" spans="1:11" x14ac:dyDescent="0.2">
      <c r="A284" s="5"/>
      <c r="B284" s="100">
        <v>1</v>
      </c>
      <c r="C284" s="225" t="s">
        <v>341</v>
      </c>
      <c r="D284" s="225" t="s">
        <v>697</v>
      </c>
      <c r="E284" s="233">
        <v>511</v>
      </c>
      <c r="F284" s="234" t="s">
        <v>721</v>
      </c>
      <c r="G284" s="388" t="s">
        <v>335</v>
      </c>
      <c r="H284" s="205" t="s">
        <v>1058</v>
      </c>
      <c r="I284" s="256">
        <v>1200</v>
      </c>
      <c r="J284" s="235">
        <f t="shared" si="4"/>
        <v>-1100.04</v>
      </c>
      <c r="K284" s="201"/>
    </row>
    <row r="285" spans="1:11" x14ac:dyDescent="0.2">
      <c r="A285" s="5"/>
      <c r="B285" s="100">
        <v>1</v>
      </c>
      <c r="C285" s="225" t="s">
        <v>342</v>
      </c>
      <c r="D285" s="225" t="s">
        <v>697</v>
      </c>
      <c r="E285" s="233">
        <v>511</v>
      </c>
      <c r="F285" s="234" t="s">
        <v>722</v>
      </c>
      <c r="G285" s="388" t="s">
        <v>335</v>
      </c>
      <c r="H285" s="205" t="s">
        <v>1058</v>
      </c>
      <c r="I285" s="256">
        <v>100</v>
      </c>
      <c r="J285" s="235">
        <f t="shared" si="4"/>
        <v>-91.67</v>
      </c>
      <c r="K285" s="201"/>
    </row>
    <row r="286" spans="1:11" x14ac:dyDescent="0.2">
      <c r="A286" s="75">
        <v>2012</v>
      </c>
      <c r="B286" s="69">
        <v>1</v>
      </c>
      <c r="C286" s="224" t="s">
        <v>124</v>
      </c>
      <c r="D286" s="224" t="s">
        <v>700</v>
      </c>
      <c r="E286" s="236">
        <v>511</v>
      </c>
      <c r="F286" s="237" t="s">
        <v>720</v>
      </c>
      <c r="G286" s="389" t="s">
        <v>438</v>
      </c>
      <c r="H286" s="239" t="s">
        <v>1059</v>
      </c>
      <c r="I286" s="257">
        <v>1500</v>
      </c>
      <c r="J286" s="235">
        <f t="shared" si="4"/>
        <v>-1375.05</v>
      </c>
      <c r="K286" s="201"/>
    </row>
    <row r="287" spans="1:11" x14ac:dyDescent="0.2">
      <c r="A287" s="5">
        <v>2012</v>
      </c>
      <c r="B287" s="100">
        <v>1</v>
      </c>
      <c r="C287" s="225" t="s">
        <v>125</v>
      </c>
      <c r="D287" s="225" t="s">
        <v>700</v>
      </c>
      <c r="E287" s="233">
        <v>511</v>
      </c>
      <c r="F287" s="234" t="s">
        <v>721</v>
      </c>
      <c r="G287" s="388" t="s">
        <v>438</v>
      </c>
      <c r="H287" s="205" t="s">
        <v>1059</v>
      </c>
      <c r="I287" s="256">
        <v>450</v>
      </c>
      <c r="J287" s="235">
        <f t="shared" si="4"/>
        <v>-412.51499999999999</v>
      </c>
      <c r="K287" s="201"/>
    </row>
    <row r="288" spans="1:11" x14ac:dyDescent="0.2">
      <c r="A288" s="5">
        <v>2012</v>
      </c>
      <c r="B288" s="100">
        <v>1</v>
      </c>
      <c r="C288" s="225" t="s">
        <v>126</v>
      </c>
      <c r="D288" s="225" t="s">
        <v>700</v>
      </c>
      <c r="E288" s="233">
        <v>511</v>
      </c>
      <c r="F288" s="234" t="s">
        <v>722</v>
      </c>
      <c r="G288" s="388" t="s">
        <v>438</v>
      </c>
      <c r="H288" s="205" t="s">
        <v>1059</v>
      </c>
      <c r="I288" s="256">
        <v>300</v>
      </c>
      <c r="J288" s="235">
        <f t="shared" si="4"/>
        <v>-275.01</v>
      </c>
      <c r="K288" s="201"/>
    </row>
    <row r="289" spans="1:11" x14ac:dyDescent="0.2">
      <c r="A289" s="5">
        <v>2012</v>
      </c>
      <c r="B289" s="100">
        <v>1</v>
      </c>
      <c r="C289" s="225" t="s">
        <v>127</v>
      </c>
      <c r="D289" s="225" t="s">
        <v>700</v>
      </c>
      <c r="E289" s="233">
        <v>511</v>
      </c>
      <c r="F289" s="234" t="s">
        <v>723</v>
      </c>
      <c r="G289" s="388" t="s">
        <v>438</v>
      </c>
      <c r="H289" s="205" t="s">
        <v>1059</v>
      </c>
      <c r="I289" s="256">
        <v>300</v>
      </c>
      <c r="J289" s="235">
        <f t="shared" si="4"/>
        <v>-275.01</v>
      </c>
      <c r="K289" s="201"/>
    </row>
    <row r="290" spans="1:11" x14ac:dyDescent="0.2">
      <c r="A290" s="5">
        <v>2012</v>
      </c>
      <c r="B290" s="100">
        <v>1</v>
      </c>
      <c r="C290" s="225" t="s">
        <v>127</v>
      </c>
      <c r="D290" s="225" t="s">
        <v>700</v>
      </c>
      <c r="E290" s="233">
        <v>511</v>
      </c>
      <c r="F290" s="234" t="s">
        <v>724</v>
      </c>
      <c r="G290" s="388" t="s">
        <v>438</v>
      </c>
      <c r="H290" s="205" t="s">
        <v>1059</v>
      </c>
      <c r="I290" s="256">
        <v>300</v>
      </c>
      <c r="J290" s="235">
        <f t="shared" si="4"/>
        <v>-275.01</v>
      </c>
      <c r="K290" s="201"/>
    </row>
    <row r="291" spans="1:11" x14ac:dyDescent="0.2">
      <c r="A291" s="5">
        <v>2012</v>
      </c>
      <c r="B291" s="100">
        <v>1</v>
      </c>
      <c r="C291" s="225" t="s">
        <v>127</v>
      </c>
      <c r="D291" s="225" t="s">
        <v>700</v>
      </c>
      <c r="E291" s="233">
        <v>511</v>
      </c>
      <c r="F291" s="234" t="s">
        <v>725</v>
      </c>
      <c r="G291" s="388" t="s">
        <v>438</v>
      </c>
      <c r="H291" s="205" t="s">
        <v>1059</v>
      </c>
      <c r="I291" s="256">
        <v>300</v>
      </c>
      <c r="J291" s="235">
        <f t="shared" si="4"/>
        <v>-275.01</v>
      </c>
      <c r="K291" s="201"/>
    </row>
    <row r="292" spans="1:11" x14ac:dyDescent="0.2">
      <c r="A292" s="5">
        <v>2012</v>
      </c>
      <c r="B292" s="100">
        <v>1</v>
      </c>
      <c r="C292" s="225" t="s">
        <v>128</v>
      </c>
      <c r="D292" s="225" t="s">
        <v>700</v>
      </c>
      <c r="E292" s="233">
        <v>511</v>
      </c>
      <c r="F292" s="234" t="s">
        <v>726</v>
      </c>
      <c r="G292" s="388" t="s">
        <v>438</v>
      </c>
      <c r="H292" s="205" t="s">
        <v>1059</v>
      </c>
      <c r="I292" s="256">
        <v>300</v>
      </c>
      <c r="J292" s="235">
        <f t="shared" si="4"/>
        <v>-275.01</v>
      </c>
      <c r="K292" s="201"/>
    </row>
    <row r="293" spans="1:11" x14ac:dyDescent="0.2">
      <c r="A293" s="5">
        <v>2012</v>
      </c>
      <c r="B293" s="100">
        <v>1</v>
      </c>
      <c r="C293" s="225" t="s">
        <v>128</v>
      </c>
      <c r="D293" s="225" t="s">
        <v>700</v>
      </c>
      <c r="E293" s="233">
        <v>511</v>
      </c>
      <c r="F293" s="234" t="s">
        <v>727</v>
      </c>
      <c r="G293" s="388" t="s">
        <v>438</v>
      </c>
      <c r="H293" s="205" t="s">
        <v>1059</v>
      </c>
      <c r="I293" s="256">
        <v>300</v>
      </c>
      <c r="J293" s="235">
        <f t="shared" si="4"/>
        <v>-275.01</v>
      </c>
      <c r="K293" s="201"/>
    </row>
    <row r="294" spans="1:11" x14ac:dyDescent="0.2">
      <c r="A294" s="5">
        <v>2012</v>
      </c>
      <c r="B294" s="100">
        <v>1</v>
      </c>
      <c r="C294" s="225" t="s">
        <v>129</v>
      </c>
      <c r="D294" s="225" t="s">
        <v>700</v>
      </c>
      <c r="E294" s="233">
        <v>511</v>
      </c>
      <c r="F294" s="234" t="s">
        <v>728</v>
      </c>
      <c r="G294" s="388" t="s">
        <v>438</v>
      </c>
      <c r="H294" s="205" t="s">
        <v>1059</v>
      </c>
      <c r="I294" s="256">
        <v>300</v>
      </c>
      <c r="J294" s="235">
        <f t="shared" si="4"/>
        <v>-275.01</v>
      </c>
      <c r="K294" s="201"/>
    </row>
    <row r="295" spans="1:11" x14ac:dyDescent="0.2">
      <c r="A295" s="5">
        <v>2012</v>
      </c>
      <c r="B295" s="100">
        <v>1</v>
      </c>
      <c r="C295" s="225" t="s">
        <v>129</v>
      </c>
      <c r="D295" s="225" t="s">
        <v>700</v>
      </c>
      <c r="E295" s="233">
        <v>511</v>
      </c>
      <c r="F295" s="234" t="s">
        <v>729</v>
      </c>
      <c r="G295" s="388" t="s">
        <v>438</v>
      </c>
      <c r="H295" s="205" t="s">
        <v>1059</v>
      </c>
      <c r="I295" s="256">
        <v>300</v>
      </c>
      <c r="J295" s="235">
        <f t="shared" si="4"/>
        <v>-275.01</v>
      </c>
      <c r="K295" s="201"/>
    </row>
    <row r="296" spans="1:11" x14ac:dyDescent="0.2">
      <c r="A296" s="5">
        <v>2012</v>
      </c>
      <c r="B296" s="100">
        <v>1</v>
      </c>
      <c r="C296" s="225" t="s">
        <v>130</v>
      </c>
      <c r="D296" s="225" t="s">
        <v>700</v>
      </c>
      <c r="E296" s="233">
        <v>511</v>
      </c>
      <c r="F296" s="234" t="s">
        <v>730</v>
      </c>
      <c r="G296" s="388" t="s">
        <v>438</v>
      </c>
      <c r="H296" s="205" t="s">
        <v>1059</v>
      </c>
      <c r="I296" s="256">
        <v>300</v>
      </c>
      <c r="J296" s="235">
        <f t="shared" si="4"/>
        <v>-275.01</v>
      </c>
      <c r="K296" s="201"/>
    </row>
    <row r="297" spans="1:11" x14ac:dyDescent="0.2">
      <c r="A297" s="5">
        <v>2012</v>
      </c>
      <c r="B297" s="100">
        <v>1</v>
      </c>
      <c r="C297" s="225" t="s">
        <v>131</v>
      </c>
      <c r="D297" s="225" t="s">
        <v>700</v>
      </c>
      <c r="E297" s="233">
        <v>511</v>
      </c>
      <c r="F297" s="234" t="s">
        <v>731</v>
      </c>
      <c r="G297" s="388" t="s">
        <v>438</v>
      </c>
      <c r="H297" s="205" t="s">
        <v>1059</v>
      </c>
      <c r="I297" s="256">
        <v>1000</v>
      </c>
      <c r="J297" s="235">
        <f t="shared" si="4"/>
        <v>-916.7</v>
      </c>
      <c r="K297" s="201"/>
    </row>
    <row r="298" spans="1:11" x14ac:dyDescent="0.2">
      <c r="A298" s="5">
        <v>2012</v>
      </c>
      <c r="B298" s="100">
        <v>1</v>
      </c>
      <c r="C298" s="225" t="s">
        <v>132</v>
      </c>
      <c r="D298" s="225" t="s">
        <v>700</v>
      </c>
      <c r="E298" s="233">
        <v>511</v>
      </c>
      <c r="F298" s="234" t="s">
        <v>732</v>
      </c>
      <c r="G298" s="388" t="s">
        <v>438</v>
      </c>
      <c r="H298" s="205" t="s">
        <v>1059</v>
      </c>
      <c r="I298" s="256">
        <v>800</v>
      </c>
      <c r="J298" s="235">
        <f t="shared" si="4"/>
        <v>-733.36</v>
      </c>
      <c r="K298" s="201"/>
    </row>
    <row r="299" spans="1:11" x14ac:dyDescent="0.2">
      <c r="A299" s="5">
        <v>2012</v>
      </c>
      <c r="B299" s="100">
        <v>1</v>
      </c>
      <c r="C299" s="225" t="s">
        <v>132</v>
      </c>
      <c r="D299" s="225" t="s">
        <v>700</v>
      </c>
      <c r="E299" s="233">
        <v>511</v>
      </c>
      <c r="F299" s="234" t="s">
        <v>733</v>
      </c>
      <c r="G299" s="388" t="s">
        <v>438</v>
      </c>
      <c r="H299" s="205" t="s">
        <v>1059</v>
      </c>
      <c r="I299" s="256">
        <v>800</v>
      </c>
      <c r="J299" s="235">
        <f t="shared" si="4"/>
        <v>-733.36</v>
      </c>
      <c r="K299" s="201"/>
    </row>
    <row r="300" spans="1:11" x14ac:dyDescent="0.2">
      <c r="A300" s="5">
        <v>2012</v>
      </c>
      <c r="B300" s="100">
        <v>1</v>
      </c>
      <c r="C300" s="225" t="s">
        <v>132</v>
      </c>
      <c r="D300" s="225" t="s">
        <v>700</v>
      </c>
      <c r="E300" s="233">
        <v>511</v>
      </c>
      <c r="F300" s="234" t="s">
        <v>734</v>
      </c>
      <c r="G300" s="388" t="s">
        <v>438</v>
      </c>
      <c r="H300" s="205" t="s">
        <v>1059</v>
      </c>
      <c r="I300" s="256">
        <v>800</v>
      </c>
      <c r="J300" s="235">
        <f t="shared" si="4"/>
        <v>-733.36</v>
      </c>
      <c r="K300" s="201"/>
    </row>
    <row r="301" spans="1:11" x14ac:dyDescent="0.2">
      <c r="A301" s="5">
        <v>2012</v>
      </c>
      <c r="B301" s="100">
        <v>1</v>
      </c>
      <c r="C301" s="225" t="s">
        <v>133</v>
      </c>
      <c r="D301" s="225" t="s">
        <v>700</v>
      </c>
      <c r="E301" s="233">
        <v>511</v>
      </c>
      <c r="F301" s="234" t="s">
        <v>735</v>
      </c>
      <c r="G301" s="388" t="s">
        <v>438</v>
      </c>
      <c r="H301" s="205" t="s">
        <v>1059</v>
      </c>
      <c r="I301" s="256">
        <v>800</v>
      </c>
      <c r="J301" s="235">
        <f t="shared" si="4"/>
        <v>-733.36</v>
      </c>
      <c r="K301" s="201"/>
    </row>
    <row r="302" spans="1:11" x14ac:dyDescent="0.2">
      <c r="A302" s="5">
        <v>2012</v>
      </c>
      <c r="B302" s="100">
        <v>1</v>
      </c>
      <c r="C302" s="225" t="s">
        <v>134</v>
      </c>
      <c r="D302" s="225" t="s">
        <v>700</v>
      </c>
      <c r="E302" s="233">
        <v>511</v>
      </c>
      <c r="F302" s="234" t="s">
        <v>736</v>
      </c>
      <c r="G302" s="388" t="s">
        <v>438</v>
      </c>
      <c r="H302" s="205" t="s">
        <v>1059</v>
      </c>
      <c r="I302" s="256">
        <v>600</v>
      </c>
      <c r="J302" s="235">
        <f t="shared" si="4"/>
        <v>-550.02</v>
      </c>
      <c r="K302" s="201"/>
    </row>
    <row r="303" spans="1:11" x14ac:dyDescent="0.2">
      <c r="A303" s="5">
        <v>2012</v>
      </c>
      <c r="B303" s="100">
        <v>1</v>
      </c>
      <c r="C303" s="225" t="s">
        <v>134</v>
      </c>
      <c r="D303" s="225" t="s">
        <v>700</v>
      </c>
      <c r="E303" s="233">
        <v>511</v>
      </c>
      <c r="F303" s="234" t="s">
        <v>737</v>
      </c>
      <c r="G303" s="388" t="s">
        <v>438</v>
      </c>
      <c r="H303" s="205" t="s">
        <v>1059</v>
      </c>
      <c r="I303" s="256">
        <v>600</v>
      </c>
      <c r="J303" s="235">
        <f t="shared" si="4"/>
        <v>-550.02</v>
      </c>
      <c r="K303" s="201"/>
    </row>
    <row r="304" spans="1:11" x14ac:dyDescent="0.2">
      <c r="A304" s="5">
        <v>2012</v>
      </c>
      <c r="B304" s="100">
        <v>1</v>
      </c>
      <c r="C304" s="225" t="s">
        <v>134</v>
      </c>
      <c r="D304" s="225" t="s">
        <v>700</v>
      </c>
      <c r="E304" s="233">
        <v>511</v>
      </c>
      <c r="F304" s="234" t="s">
        <v>738</v>
      </c>
      <c r="G304" s="388" t="s">
        <v>438</v>
      </c>
      <c r="H304" s="205" t="s">
        <v>1059</v>
      </c>
      <c r="I304" s="256">
        <v>600</v>
      </c>
      <c r="J304" s="235">
        <f t="shared" si="4"/>
        <v>-550.02</v>
      </c>
      <c r="K304" s="201"/>
    </row>
    <row r="305" spans="1:11" x14ac:dyDescent="0.2">
      <c r="A305" s="5">
        <v>2012</v>
      </c>
      <c r="B305" s="100">
        <v>1</v>
      </c>
      <c r="C305" s="225" t="s">
        <v>135</v>
      </c>
      <c r="D305" s="225" t="s">
        <v>700</v>
      </c>
      <c r="E305" s="233">
        <v>511</v>
      </c>
      <c r="F305" s="234" t="s">
        <v>739</v>
      </c>
      <c r="G305" s="388" t="s">
        <v>438</v>
      </c>
      <c r="H305" s="205" t="s">
        <v>1059</v>
      </c>
      <c r="I305" s="256">
        <v>1300</v>
      </c>
      <c r="J305" s="235">
        <f t="shared" si="4"/>
        <v>-1191.71</v>
      </c>
      <c r="K305" s="201"/>
    </row>
    <row r="306" spans="1:11" x14ac:dyDescent="0.2">
      <c r="A306" s="5">
        <v>2012</v>
      </c>
      <c r="B306" s="100">
        <v>1</v>
      </c>
      <c r="C306" s="225" t="s">
        <v>136</v>
      </c>
      <c r="D306" s="225" t="s">
        <v>700</v>
      </c>
      <c r="E306" s="233">
        <v>511</v>
      </c>
      <c r="F306" s="234" t="s">
        <v>740</v>
      </c>
      <c r="G306" s="388" t="s">
        <v>438</v>
      </c>
      <c r="H306" s="205" t="s">
        <v>1059</v>
      </c>
      <c r="I306" s="256">
        <v>1200</v>
      </c>
      <c r="J306" s="235">
        <f t="shared" si="4"/>
        <v>-1100.04</v>
      </c>
      <c r="K306" s="201"/>
    </row>
    <row r="307" spans="1:11" x14ac:dyDescent="0.25">
      <c r="A307" s="301" t="s">
        <v>1</v>
      </c>
      <c r="B307" s="302" t="s">
        <v>1098</v>
      </c>
      <c r="C307" s="302" t="s">
        <v>3</v>
      </c>
      <c r="D307" s="301" t="s">
        <v>4</v>
      </c>
      <c r="E307" s="303" t="s">
        <v>718</v>
      </c>
      <c r="F307" s="304" t="s">
        <v>1123</v>
      </c>
      <c r="G307" s="390" t="s">
        <v>1124</v>
      </c>
      <c r="H307" s="302" t="s">
        <v>1125</v>
      </c>
      <c r="I307" s="305" t="s">
        <v>1100</v>
      </c>
      <c r="J307" s="309" t="s">
        <v>1207</v>
      </c>
      <c r="K307" s="201"/>
    </row>
    <row r="308" spans="1:11" x14ac:dyDescent="0.2">
      <c r="A308" s="5">
        <v>2012</v>
      </c>
      <c r="B308" s="100">
        <v>1</v>
      </c>
      <c r="C308" s="225" t="s">
        <v>137</v>
      </c>
      <c r="D308" s="225" t="s">
        <v>700</v>
      </c>
      <c r="E308" s="233">
        <v>511</v>
      </c>
      <c r="F308" s="234" t="s">
        <v>741</v>
      </c>
      <c r="G308" s="388" t="s">
        <v>438</v>
      </c>
      <c r="H308" s="205" t="s">
        <v>1059</v>
      </c>
      <c r="I308" s="256">
        <v>1100</v>
      </c>
      <c r="J308" s="235">
        <f t="shared" si="4"/>
        <v>-1008.37</v>
      </c>
      <c r="K308" s="201"/>
    </row>
    <row r="309" spans="1:11" x14ac:dyDescent="0.2">
      <c r="A309" s="5">
        <v>2012</v>
      </c>
      <c r="B309" s="100">
        <v>1</v>
      </c>
      <c r="C309" s="225" t="s">
        <v>138</v>
      </c>
      <c r="D309" s="225" t="s">
        <v>700</v>
      </c>
      <c r="E309" s="233">
        <v>511</v>
      </c>
      <c r="F309" s="234" t="s">
        <v>742</v>
      </c>
      <c r="G309" s="388" t="s">
        <v>438</v>
      </c>
      <c r="H309" s="205" t="s">
        <v>1059</v>
      </c>
      <c r="I309" s="256">
        <v>1000</v>
      </c>
      <c r="J309" s="235">
        <f t="shared" si="4"/>
        <v>-916.7</v>
      </c>
      <c r="K309" s="201"/>
    </row>
    <row r="310" spans="1:11" x14ac:dyDescent="0.2">
      <c r="A310" s="5"/>
      <c r="B310" s="100">
        <v>1</v>
      </c>
      <c r="C310" s="246" t="s">
        <v>181</v>
      </c>
      <c r="D310" s="225" t="s">
        <v>700</v>
      </c>
      <c r="E310" s="233">
        <v>511</v>
      </c>
      <c r="F310" s="234" t="s">
        <v>743</v>
      </c>
      <c r="G310" s="388" t="s">
        <v>438</v>
      </c>
      <c r="H310" s="205" t="s">
        <v>1059</v>
      </c>
      <c r="I310" s="256">
        <v>400</v>
      </c>
      <c r="J310" s="235">
        <f t="shared" si="4"/>
        <v>-366.68</v>
      </c>
      <c r="K310" s="201"/>
    </row>
    <row r="311" spans="1:11" x14ac:dyDescent="0.2">
      <c r="A311" s="5"/>
      <c r="B311" s="100">
        <v>1</v>
      </c>
      <c r="C311" s="246" t="s">
        <v>181</v>
      </c>
      <c r="D311" s="225" t="s">
        <v>700</v>
      </c>
      <c r="E311" s="233">
        <v>511</v>
      </c>
      <c r="F311" s="234" t="s">
        <v>744</v>
      </c>
      <c r="G311" s="388" t="s">
        <v>438</v>
      </c>
      <c r="H311" s="205" t="s">
        <v>1059</v>
      </c>
      <c r="I311" s="256">
        <v>400</v>
      </c>
      <c r="J311" s="235">
        <f t="shared" si="4"/>
        <v>-366.68</v>
      </c>
      <c r="K311" s="201"/>
    </row>
    <row r="312" spans="1:11" x14ac:dyDescent="0.2">
      <c r="A312" s="5"/>
      <c r="B312" s="100">
        <v>1</v>
      </c>
      <c r="C312" s="246" t="s">
        <v>181</v>
      </c>
      <c r="D312" s="225" t="s">
        <v>700</v>
      </c>
      <c r="E312" s="233">
        <v>511</v>
      </c>
      <c r="F312" s="234" t="s">
        <v>745</v>
      </c>
      <c r="G312" s="388" t="s">
        <v>438</v>
      </c>
      <c r="H312" s="205" t="s">
        <v>1059</v>
      </c>
      <c r="I312" s="256">
        <v>400</v>
      </c>
      <c r="J312" s="235">
        <f t="shared" si="4"/>
        <v>-366.68</v>
      </c>
      <c r="K312" s="201"/>
    </row>
    <row r="313" spans="1:11" x14ac:dyDescent="0.2">
      <c r="A313" s="5">
        <v>2012</v>
      </c>
      <c r="B313" s="100">
        <v>1</v>
      </c>
      <c r="C313" s="225" t="s">
        <v>139</v>
      </c>
      <c r="D313" s="225" t="s">
        <v>700</v>
      </c>
      <c r="E313" s="233">
        <v>511</v>
      </c>
      <c r="F313" s="234" t="s">
        <v>746</v>
      </c>
      <c r="G313" s="388" t="s">
        <v>438</v>
      </c>
      <c r="H313" s="205" t="s">
        <v>1059</v>
      </c>
      <c r="I313" s="256">
        <v>1000</v>
      </c>
      <c r="J313" s="235">
        <f t="shared" si="4"/>
        <v>-916.7</v>
      </c>
      <c r="K313" s="201"/>
    </row>
    <row r="314" spans="1:11" x14ac:dyDescent="0.2">
      <c r="A314" s="5"/>
      <c r="B314" s="100">
        <v>1</v>
      </c>
      <c r="C314" s="225" t="s">
        <v>819</v>
      </c>
      <c r="D314" s="225" t="s">
        <v>700</v>
      </c>
      <c r="E314" s="233">
        <v>511</v>
      </c>
      <c r="F314" s="234" t="s">
        <v>747</v>
      </c>
      <c r="G314" s="388" t="s">
        <v>438</v>
      </c>
      <c r="H314" s="205" t="s">
        <v>1059</v>
      </c>
      <c r="I314" s="256">
        <v>400</v>
      </c>
      <c r="J314" s="235">
        <f t="shared" si="4"/>
        <v>-366.68</v>
      </c>
      <c r="K314" s="201"/>
    </row>
    <row r="315" spans="1:11" x14ac:dyDescent="0.2">
      <c r="A315" s="5"/>
      <c r="B315" s="100">
        <v>1</v>
      </c>
      <c r="C315" s="225" t="s">
        <v>819</v>
      </c>
      <c r="D315" s="225" t="s">
        <v>700</v>
      </c>
      <c r="E315" s="233">
        <v>511</v>
      </c>
      <c r="F315" s="234" t="s">
        <v>748</v>
      </c>
      <c r="G315" s="388" t="s">
        <v>438</v>
      </c>
      <c r="H315" s="205" t="s">
        <v>1059</v>
      </c>
      <c r="I315" s="256">
        <v>400</v>
      </c>
      <c r="J315" s="235">
        <f t="shared" si="4"/>
        <v>-366.68</v>
      </c>
      <c r="K315" s="201"/>
    </row>
    <row r="316" spans="1:11" x14ac:dyDescent="0.2">
      <c r="A316" s="76">
        <v>41183</v>
      </c>
      <c r="B316" s="69">
        <v>1</v>
      </c>
      <c r="C316" s="222" t="s">
        <v>120</v>
      </c>
      <c r="D316" s="224" t="s">
        <v>698</v>
      </c>
      <c r="E316" s="236">
        <v>511</v>
      </c>
      <c r="F316" s="237" t="s">
        <v>720</v>
      </c>
      <c r="G316" s="389" t="s">
        <v>437</v>
      </c>
      <c r="H316" s="239" t="s">
        <v>1060</v>
      </c>
      <c r="I316" s="257">
        <v>1200</v>
      </c>
      <c r="J316" s="235">
        <f t="shared" si="4"/>
        <v>-1100.04</v>
      </c>
      <c r="K316" s="201"/>
    </row>
    <row r="317" spans="1:11" x14ac:dyDescent="0.2">
      <c r="A317" s="9">
        <v>41184</v>
      </c>
      <c r="B317" s="100">
        <v>1</v>
      </c>
      <c r="C317" s="223" t="s">
        <v>121</v>
      </c>
      <c r="D317" s="225" t="s">
        <v>698</v>
      </c>
      <c r="E317" s="233">
        <v>511</v>
      </c>
      <c r="F317" s="234" t="s">
        <v>721</v>
      </c>
      <c r="G317" s="388" t="s">
        <v>437</v>
      </c>
      <c r="H317" s="205" t="s">
        <v>1060</v>
      </c>
      <c r="I317" s="256">
        <v>100</v>
      </c>
      <c r="J317" s="235">
        <f t="shared" si="4"/>
        <v>-91.67</v>
      </c>
      <c r="K317" s="201"/>
    </row>
    <row r="318" spans="1:11" x14ac:dyDescent="0.2">
      <c r="A318" s="9">
        <v>41185</v>
      </c>
      <c r="B318" s="100">
        <v>1</v>
      </c>
      <c r="C318" s="223" t="s">
        <v>121</v>
      </c>
      <c r="D318" s="225" t="s">
        <v>698</v>
      </c>
      <c r="E318" s="233">
        <v>511</v>
      </c>
      <c r="F318" s="234" t="s">
        <v>722</v>
      </c>
      <c r="G318" s="388" t="s">
        <v>437</v>
      </c>
      <c r="H318" s="205" t="s">
        <v>1060</v>
      </c>
      <c r="I318" s="256">
        <v>100</v>
      </c>
      <c r="J318" s="235">
        <f t="shared" si="4"/>
        <v>-91.67</v>
      </c>
      <c r="K318" s="201"/>
    </row>
    <row r="319" spans="1:11" x14ac:dyDescent="0.2">
      <c r="A319" s="9">
        <v>41186</v>
      </c>
      <c r="B319" s="100">
        <v>1</v>
      </c>
      <c r="C319" s="223" t="s">
        <v>121</v>
      </c>
      <c r="D319" s="225" t="s">
        <v>698</v>
      </c>
      <c r="E319" s="233">
        <v>511</v>
      </c>
      <c r="F319" s="234" t="s">
        <v>723</v>
      </c>
      <c r="G319" s="388" t="s">
        <v>437</v>
      </c>
      <c r="H319" s="205" t="s">
        <v>1060</v>
      </c>
      <c r="I319" s="256">
        <v>100</v>
      </c>
      <c r="J319" s="235">
        <f t="shared" si="4"/>
        <v>-91.67</v>
      </c>
      <c r="K319" s="201"/>
    </row>
    <row r="320" spans="1:11" x14ac:dyDescent="0.2">
      <c r="A320" s="9">
        <v>41187</v>
      </c>
      <c r="B320" s="100">
        <v>1</v>
      </c>
      <c r="C320" s="223" t="s">
        <v>122</v>
      </c>
      <c r="D320" s="225" t="s">
        <v>698</v>
      </c>
      <c r="E320" s="233">
        <v>511</v>
      </c>
      <c r="F320" s="234" t="s">
        <v>724</v>
      </c>
      <c r="G320" s="388" t="s">
        <v>437</v>
      </c>
      <c r="H320" s="205" t="s">
        <v>1060</v>
      </c>
      <c r="I320" s="256">
        <v>1200</v>
      </c>
      <c r="J320" s="235">
        <f t="shared" si="4"/>
        <v>-1100.04</v>
      </c>
      <c r="K320" s="201"/>
    </row>
    <row r="321" spans="1:11" x14ac:dyDescent="0.2">
      <c r="A321" s="9">
        <v>41188</v>
      </c>
      <c r="B321" s="100">
        <v>1</v>
      </c>
      <c r="C321" s="223" t="s">
        <v>123</v>
      </c>
      <c r="D321" s="225" t="s">
        <v>698</v>
      </c>
      <c r="E321" s="233">
        <v>511</v>
      </c>
      <c r="F321" s="234" t="s">
        <v>725</v>
      </c>
      <c r="G321" s="388" t="s">
        <v>437</v>
      </c>
      <c r="H321" s="205" t="s">
        <v>1060</v>
      </c>
      <c r="I321" s="256">
        <v>450</v>
      </c>
      <c r="J321" s="235">
        <f t="shared" si="4"/>
        <v>-412.51499999999999</v>
      </c>
      <c r="K321" s="201"/>
    </row>
    <row r="322" spans="1:11" x14ac:dyDescent="0.2">
      <c r="A322" s="9">
        <v>41189</v>
      </c>
      <c r="B322" s="100">
        <v>1</v>
      </c>
      <c r="C322" s="223" t="s">
        <v>123</v>
      </c>
      <c r="D322" s="225" t="s">
        <v>698</v>
      </c>
      <c r="E322" s="233">
        <v>511</v>
      </c>
      <c r="F322" s="234" t="s">
        <v>726</v>
      </c>
      <c r="G322" s="388" t="s">
        <v>437</v>
      </c>
      <c r="H322" s="205" t="s">
        <v>1060</v>
      </c>
      <c r="I322" s="256">
        <v>450</v>
      </c>
      <c r="J322" s="235">
        <f t="shared" si="4"/>
        <v>-412.51499999999999</v>
      </c>
      <c r="K322" s="201"/>
    </row>
    <row r="323" spans="1:11" ht="24" x14ac:dyDescent="0.2">
      <c r="A323" s="76">
        <v>41187</v>
      </c>
      <c r="B323" s="69">
        <v>1</v>
      </c>
      <c r="C323" s="224" t="s">
        <v>192</v>
      </c>
      <c r="D323" s="224" t="s">
        <v>702</v>
      </c>
      <c r="E323" s="236">
        <v>511</v>
      </c>
      <c r="F323" s="237" t="s">
        <v>720</v>
      </c>
      <c r="G323" s="389" t="s">
        <v>824</v>
      </c>
      <c r="H323" s="239" t="s">
        <v>1061</v>
      </c>
      <c r="I323" s="257">
        <v>400</v>
      </c>
      <c r="J323" s="235">
        <f t="shared" ref="J323:J386" si="5">(I323*0.0833)-I323</f>
        <v>-366.68</v>
      </c>
      <c r="K323" s="201"/>
    </row>
    <row r="324" spans="1:11" ht="24" x14ac:dyDescent="0.2">
      <c r="A324" s="9">
        <v>41183</v>
      </c>
      <c r="B324" s="100">
        <v>1</v>
      </c>
      <c r="C324" s="225" t="s">
        <v>187</v>
      </c>
      <c r="D324" s="225" t="s">
        <v>702</v>
      </c>
      <c r="E324" s="233">
        <v>511</v>
      </c>
      <c r="F324" s="234" t="s">
        <v>721</v>
      </c>
      <c r="G324" s="388" t="s">
        <v>824</v>
      </c>
      <c r="H324" s="205" t="s">
        <v>1061</v>
      </c>
      <c r="I324" s="256">
        <v>1200</v>
      </c>
      <c r="J324" s="235">
        <f t="shared" si="5"/>
        <v>-1100.04</v>
      </c>
      <c r="K324" s="201"/>
    </row>
    <row r="325" spans="1:11" ht="24" x14ac:dyDescent="0.2">
      <c r="A325" s="9">
        <v>41184</v>
      </c>
      <c r="B325" s="100">
        <v>1</v>
      </c>
      <c r="C325" s="225" t="s">
        <v>188</v>
      </c>
      <c r="D325" s="225" t="s">
        <v>702</v>
      </c>
      <c r="E325" s="233">
        <v>511</v>
      </c>
      <c r="F325" s="234" t="s">
        <v>722</v>
      </c>
      <c r="G325" s="388" t="s">
        <v>824</v>
      </c>
      <c r="H325" s="205" t="s">
        <v>1061</v>
      </c>
      <c r="I325" s="256">
        <v>100</v>
      </c>
      <c r="J325" s="235">
        <f t="shared" si="5"/>
        <v>-91.67</v>
      </c>
      <c r="K325" s="201"/>
    </row>
    <row r="326" spans="1:11" ht="24" x14ac:dyDescent="0.2">
      <c r="A326" s="76">
        <v>41183</v>
      </c>
      <c r="B326" s="69">
        <v>1</v>
      </c>
      <c r="C326" s="224" t="s">
        <v>249</v>
      </c>
      <c r="D326" s="224" t="s">
        <v>701</v>
      </c>
      <c r="E326" s="236">
        <v>511</v>
      </c>
      <c r="F326" s="237" t="s">
        <v>720</v>
      </c>
      <c r="G326" s="389" t="s">
        <v>272</v>
      </c>
      <c r="H326" s="239" t="s">
        <v>1062</v>
      </c>
      <c r="I326" s="263">
        <v>1000</v>
      </c>
      <c r="J326" s="235">
        <f t="shared" si="5"/>
        <v>-916.7</v>
      </c>
      <c r="K326" s="201"/>
    </row>
    <row r="327" spans="1:11" ht="24" x14ac:dyDescent="0.2">
      <c r="A327" s="9">
        <v>41183</v>
      </c>
      <c r="B327" s="100">
        <v>1</v>
      </c>
      <c r="C327" s="225" t="s">
        <v>250</v>
      </c>
      <c r="D327" s="225" t="s">
        <v>701</v>
      </c>
      <c r="E327" s="233">
        <v>511</v>
      </c>
      <c r="F327" s="234" t="s">
        <v>721</v>
      </c>
      <c r="G327" s="388" t="s">
        <v>272</v>
      </c>
      <c r="H327" s="205" t="s">
        <v>1062</v>
      </c>
      <c r="I327" s="256">
        <v>800</v>
      </c>
      <c r="J327" s="235">
        <f t="shared" si="5"/>
        <v>-733.36</v>
      </c>
      <c r="K327" s="201"/>
    </row>
    <row r="328" spans="1:11" ht="24" x14ac:dyDescent="0.2">
      <c r="A328" s="9">
        <v>41183</v>
      </c>
      <c r="B328" s="100">
        <v>1</v>
      </c>
      <c r="C328" s="225" t="s">
        <v>251</v>
      </c>
      <c r="D328" s="225" t="s">
        <v>701</v>
      </c>
      <c r="E328" s="233">
        <v>511</v>
      </c>
      <c r="F328" s="234" t="s">
        <v>722</v>
      </c>
      <c r="G328" s="388" t="s">
        <v>272</v>
      </c>
      <c r="H328" s="205" t="s">
        <v>1062</v>
      </c>
      <c r="I328" s="256">
        <v>800</v>
      </c>
      <c r="J328" s="235">
        <f t="shared" si="5"/>
        <v>-733.36</v>
      </c>
      <c r="K328" s="201"/>
    </row>
    <row r="329" spans="1:11" ht="24" x14ac:dyDescent="0.2">
      <c r="A329" s="9">
        <v>42278</v>
      </c>
      <c r="B329" s="100">
        <v>1</v>
      </c>
      <c r="C329" s="225" t="s">
        <v>266</v>
      </c>
      <c r="D329" s="225" t="s">
        <v>701</v>
      </c>
      <c r="E329" s="233">
        <v>511</v>
      </c>
      <c r="F329" s="234" t="s">
        <v>723</v>
      </c>
      <c r="G329" s="388" t="s">
        <v>272</v>
      </c>
      <c r="H329" s="205" t="s">
        <v>1062</v>
      </c>
      <c r="I329" s="256">
        <v>400</v>
      </c>
      <c r="J329" s="235">
        <f t="shared" si="5"/>
        <v>-366.68</v>
      </c>
      <c r="K329" s="201"/>
    </row>
    <row r="330" spans="1:11" x14ac:dyDescent="0.25">
      <c r="A330" s="75"/>
      <c r="B330" s="69">
        <v>1</v>
      </c>
      <c r="C330" s="222" t="s">
        <v>310</v>
      </c>
      <c r="D330" s="222" t="s">
        <v>704</v>
      </c>
      <c r="E330" s="236">
        <v>511</v>
      </c>
      <c r="F330" s="237" t="s">
        <v>720</v>
      </c>
      <c r="G330" s="389" t="s">
        <v>315</v>
      </c>
      <c r="H330" s="242" t="s">
        <v>1078</v>
      </c>
      <c r="I330" s="257">
        <v>1200</v>
      </c>
      <c r="J330" s="235">
        <f t="shared" si="5"/>
        <v>-1100.04</v>
      </c>
      <c r="K330" s="201"/>
    </row>
    <row r="331" spans="1:11" x14ac:dyDescent="0.25">
      <c r="A331" s="5"/>
      <c r="B331" s="100">
        <v>1</v>
      </c>
      <c r="C331" s="223" t="s">
        <v>311</v>
      </c>
      <c r="D331" s="223" t="s">
        <v>704</v>
      </c>
      <c r="E331" s="233">
        <v>511</v>
      </c>
      <c r="F331" s="234" t="s">
        <v>721</v>
      </c>
      <c r="G331" s="388" t="s">
        <v>315</v>
      </c>
      <c r="H331" s="243" t="s">
        <v>1078</v>
      </c>
      <c r="I331" s="256">
        <v>800</v>
      </c>
      <c r="J331" s="235">
        <f t="shared" si="5"/>
        <v>-733.36</v>
      </c>
      <c r="K331" s="201"/>
    </row>
    <row r="332" spans="1:11" x14ac:dyDescent="0.25">
      <c r="A332" s="5"/>
      <c r="B332" s="100">
        <v>1</v>
      </c>
      <c r="C332" s="223" t="s">
        <v>312</v>
      </c>
      <c r="D332" s="223" t="s">
        <v>704</v>
      </c>
      <c r="E332" s="233">
        <v>511</v>
      </c>
      <c r="F332" s="234" t="s">
        <v>722</v>
      </c>
      <c r="G332" s="388" t="s">
        <v>315</v>
      </c>
      <c r="H332" s="243" t="s">
        <v>1078</v>
      </c>
      <c r="I332" s="256">
        <v>200</v>
      </c>
      <c r="J332" s="235">
        <f t="shared" si="5"/>
        <v>-183.34</v>
      </c>
      <c r="K332" s="201"/>
    </row>
    <row r="333" spans="1:11" x14ac:dyDescent="0.25">
      <c r="A333" s="5"/>
      <c r="B333" s="100">
        <v>1</v>
      </c>
      <c r="C333" s="223" t="s">
        <v>313</v>
      </c>
      <c r="D333" s="223" t="s">
        <v>704</v>
      </c>
      <c r="E333" s="233">
        <v>511</v>
      </c>
      <c r="F333" s="234" t="s">
        <v>723</v>
      </c>
      <c r="G333" s="388" t="s">
        <v>315</v>
      </c>
      <c r="H333" s="243" t="s">
        <v>1078</v>
      </c>
      <c r="I333" s="256">
        <v>500</v>
      </c>
      <c r="J333" s="235">
        <f t="shared" si="5"/>
        <v>-458.35</v>
      </c>
      <c r="K333" s="201"/>
    </row>
    <row r="334" spans="1:11" x14ac:dyDescent="0.25">
      <c r="A334" s="5"/>
      <c r="B334" s="100">
        <v>1</v>
      </c>
      <c r="C334" s="223" t="s">
        <v>314</v>
      </c>
      <c r="D334" s="223" t="s">
        <v>704</v>
      </c>
      <c r="E334" s="233">
        <v>511</v>
      </c>
      <c r="F334" s="234" t="s">
        <v>724</v>
      </c>
      <c r="G334" s="388" t="s">
        <v>315</v>
      </c>
      <c r="H334" s="243" t="s">
        <v>1078</v>
      </c>
      <c r="I334" s="256">
        <v>400</v>
      </c>
      <c r="J334" s="235">
        <f t="shared" si="5"/>
        <v>-366.68</v>
      </c>
      <c r="K334" s="201"/>
    </row>
    <row r="335" spans="1:11" x14ac:dyDescent="0.25">
      <c r="A335" s="75"/>
      <c r="B335" s="69">
        <v>1</v>
      </c>
      <c r="C335" s="224" t="s">
        <v>302</v>
      </c>
      <c r="D335" s="224" t="s">
        <v>705</v>
      </c>
      <c r="E335" s="236">
        <v>511</v>
      </c>
      <c r="F335" s="237" t="s">
        <v>720</v>
      </c>
      <c r="G335" s="389" t="s">
        <v>303</v>
      </c>
      <c r="H335" s="242" t="s">
        <v>1078</v>
      </c>
      <c r="I335" s="257">
        <v>1200</v>
      </c>
      <c r="J335" s="235">
        <f t="shared" si="5"/>
        <v>-1100.04</v>
      </c>
      <c r="K335" s="201"/>
    </row>
    <row r="336" spans="1:11" x14ac:dyDescent="0.25">
      <c r="A336" s="5"/>
      <c r="B336" s="100">
        <v>1</v>
      </c>
      <c r="C336" s="225" t="s">
        <v>304</v>
      </c>
      <c r="D336" s="225" t="s">
        <v>705</v>
      </c>
      <c r="E336" s="233">
        <v>511</v>
      </c>
      <c r="F336" s="234" t="s">
        <v>721</v>
      </c>
      <c r="G336" s="388" t="s">
        <v>303</v>
      </c>
      <c r="H336" s="243" t="s">
        <v>1078</v>
      </c>
      <c r="I336" s="256">
        <v>700</v>
      </c>
      <c r="J336" s="235">
        <f t="shared" si="5"/>
        <v>-641.69000000000005</v>
      </c>
      <c r="K336" s="201"/>
    </row>
    <row r="337" spans="1:11" x14ac:dyDescent="0.25">
      <c r="A337" s="5"/>
      <c r="B337" s="100">
        <v>1</v>
      </c>
      <c r="C337" s="225" t="s">
        <v>305</v>
      </c>
      <c r="D337" s="225" t="s">
        <v>705</v>
      </c>
      <c r="E337" s="233">
        <v>511</v>
      </c>
      <c r="F337" s="234" t="s">
        <v>722</v>
      </c>
      <c r="G337" s="388" t="s">
        <v>303</v>
      </c>
      <c r="H337" s="243" t="s">
        <v>1078</v>
      </c>
      <c r="I337" s="256">
        <v>1000</v>
      </c>
      <c r="J337" s="235">
        <f t="shared" si="5"/>
        <v>-916.7</v>
      </c>
      <c r="K337" s="201"/>
    </row>
    <row r="338" spans="1:11" ht="24" x14ac:dyDescent="0.2">
      <c r="A338" s="75"/>
      <c r="B338" s="69">
        <v>1</v>
      </c>
      <c r="C338" s="224" t="s">
        <v>323</v>
      </c>
      <c r="D338" s="224" t="s">
        <v>707</v>
      </c>
      <c r="E338" s="236">
        <v>511</v>
      </c>
      <c r="F338" s="237" t="s">
        <v>720</v>
      </c>
      <c r="G338" s="389" t="s">
        <v>636</v>
      </c>
      <c r="H338" s="247" t="s">
        <v>1063</v>
      </c>
      <c r="I338" s="257">
        <v>600</v>
      </c>
      <c r="J338" s="235">
        <f t="shared" si="5"/>
        <v>-550.02</v>
      </c>
      <c r="K338" s="201"/>
    </row>
    <row r="339" spans="1:11" ht="24" x14ac:dyDescent="0.2">
      <c r="A339" s="75"/>
      <c r="B339" s="69">
        <v>1</v>
      </c>
      <c r="C339" s="224" t="s">
        <v>484</v>
      </c>
      <c r="D339" s="224" t="s">
        <v>710</v>
      </c>
      <c r="E339" s="236">
        <v>511</v>
      </c>
      <c r="F339" s="237" t="s">
        <v>720</v>
      </c>
      <c r="G339" s="389" t="s">
        <v>493</v>
      </c>
      <c r="H339" s="239" t="s">
        <v>1064</v>
      </c>
      <c r="I339" s="257">
        <v>1500</v>
      </c>
      <c r="J339" s="235">
        <f t="shared" si="5"/>
        <v>-1375.05</v>
      </c>
      <c r="K339" s="201"/>
    </row>
    <row r="340" spans="1:11" ht="24" x14ac:dyDescent="0.2">
      <c r="A340" s="5"/>
      <c r="B340" s="100">
        <v>1</v>
      </c>
      <c r="C340" s="225" t="s">
        <v>485</v>
      </c>
      <c r="D340" s="225" t="s">
        <v>710</v>
      </c>
      <c r="E340" s="233">
        <v>511</v>
      </c>
      <c r="F340" s="234" t="s">
        <v>721</v>
      </c>
      <c r="G340" s="388" t="s">
        <v>493</v>
      </c>
      <c r="H340" s="205" t="s">
        <v>1064</v>
      </c>
      <c r="I340" s="256">
        <v>1400</v>
      </c>
      <c r="J340" s="235">
        <f t="shared" si="5"/>
        <v>-1283.3800000000001</v>
      </c>
      <c r="K340" s="201"/>
    </row>
    <row r="341" spans="1:11" x14ac:dyDescent="0.25">
      <c r="A341" s="301" t="s">
        <v>1</v>
      </c>
      <c r="B341" s="302" t="s">
        <v>1098</v>
      </c>
      <c r="C341" s="302" t="s">
        <v>3</v>
      </c>
      <c r="D341" s="301" t="s">
        <v>4</v>
      </c>
      <c r="E341" s="303" t="s">
        <v>718</v>
      </c>
      <c r="F341" s="304" t="s">
        <v>1123</v>
      </c>
      <c r="G341" s="390" t="s">
        <v>1124</v>
      </c>
      <c r="H341" s="302" t="s">
        <v>1125</v>
      </c>
      <c r="I341" s="305" t="s">
        <v>1100</v>
      </c>
      <c r="J341" s="309" t="s">
        <v>1207</v>
      </c>
      <c r="K341" s="201"/>
    </row>
    <row r="342" spans="1:11" ht="24" x14ac:dyDescent="0.2">
      <c r="A342" s="5"/>
      <c r="B342" s="100">
        <v>1</v>
      </c>
      <c r="C342" s="225" t="s">
        <v>433</v>
      </c>
      <c r="D342" s="225" t="s">
        <v>710</v>
      </c>
      <c r="E342" s="233">
        <v>511</v>
      </c>
      <c r="F342" s="234" t="s">
        <v>722</v>
      </c>
      <c r="G342" s="388" t="s">
        <v>493</v>
      </c>
      <c r="H342" s="205" t="s">
        <v>1064</v>
      </c>
      <c r="I342" s="256">
        <v>1100</v>
      </c>
      <c r="J342" s="235">
        <f t="shared" si="5"/>
        <v>-1008.37</v>
      </c>
      <c r="K342" s="201"/>
    </row>
    <row r="343" spans="1:11" ht="24" x14ac:dyDescent="0.2">
      <c r="A343" s="5"/>
      <c r="B343" s="100">
        <v>1</v>
      </c>
      <c r="C343" s="225" t="s">
        <v>486</v>
      </c>
      <c r="D343" s="225" t="s">
        <v>710</v>
      </c>
      <c r="E343" s="233">
        <v>511</v>
      </c>
      <c r="F343" s="234" t="s">
        <v>723</v>
      </c>
      <c r="G343" s="388" t="s">
        <v>493</v>
      </c>
      <c r="H343" s="205" t="s">
        <v>1064</v>
      </c>
      <c r="I343" s="256">
        <v>1200</v>
      </c>
      <c r="J343" s="235">
        <f t="shared" si="5"/>
        <v>-1100.04</v>
      </c>
      <c r="K343" s="201"/>
    </row>
    <row r="344" spans="1:11" ht="24" x14ac:dyDescent="0.2">
      <c r="A344" s="5"/>
      <c r="B344" s="100">
        <v>1</v>
      </c>
      <c r="C344" s="225" t="s">
        <v>487</v>
      </c>
      <c r="D344" s="225" t="s">
        <v>710</v>
      </c>
      <c r="E344" s="233">
        <v>511</v>
      </c>
      <c r="F344" s="234" t="s">
        <v>724</v>
      </c>
      <c r="G344" s="388" t="s">
        <v>493</v>
      </c>
      <c r="H344" s="248" t="s">
        <v>1064</v>
      </c>
      <c r="I344" s="256">
        <v>600</v>
      </c>
      <c r="J344" s="235">
        <f t="shared" si="5"/>
        <v>-550.02</v>
      </c>
      <c r="K344" s="201"/>
    </row>
    <row r="345" spans="1:11" ht="24" x14ac:dyDescent="0.2">
      <c r="A345" s="5"/>
      <c r="B345" s="100">
        <v>1</v>
      </c>
      <c r="C345" s="225" t="s">
        <v>488</v>
      </c>
      <c r="D345" s="225" t="s">
        <v>710</v>
      </c>
      <c r="E345" s="233">
        <v>511</v>
      </c>
      <c r="F345" s="234" t="s">
        <v>725</v>
      </c>
      <c r="G345" s="388" t="s">
        <v>493</v>
      </c>
      <c r="H345" s="248" t="s">
        <v>1064</v>
      </c>
      <c r="I345" s="256">
        <v>600</v>
      </c>
      <c r="J345" s="235">
        <f t="shared" si="5"/>
        <v>-550.02</v>
      </c>
      <c r="K345" s="201"/>
    </row>
    <row r="346" spans="1:11" ht="24" x14ac:dyDescent="0.2">
      <c r="A346" s="5"/>
      <c r="B346" s="100">
        <v>1</v>
      </c>
      <c r="C346" s="225" t="s">
        <v>489</v>
      </c>
      <c r="D346" s="225" t="s">
        <v>710</v>
      </c>
      <c r="E346" s="233">
        <v>511</v>
      </c>
      <c r="F346" s="234" t="s">
        <v>726</v>
      </c>
      <c r="G346" s="388" t="s">
        <v>493</v>
      </c>
      <c r="H346" s="248" t="s">
        <v>1064</v>
      </c>
      <c r="I346" s="256">
        <v>800</v>
      </c>
      <c r="J346" s="235">
        <f t="shared" si="5"/>
        <v>-733.36</v>
      </c>
      <c r="K346" s="201"/>
    </row>
    <row r="347" spans="1:11" ht="24" x14ac:dyDescent="0.2">
      <c r="A347" s="5"/>
      <c r="B347" s="100">
        <v>1</v>
      </c>
      <c r="C347" s="225" t="s">
        <v>490</v>
      </c>
      <c r="D347" s="225" t="s">
        <v>710</v>
      </c>
      <c r="E347" s="233">
        <v>511</v>
      </c>
      <c r="F347" s="234" t="s">
        <v>727</v>
      </c>
      <c r="G347" s="388" t="s">
        <v>493</v>
      </c>
      <c r="H347" s="248" t="s">
        <v>1064</v>
      </c>
      <c r="I347" s="256">
        <v>800</v>
      </c>
      <c r="J347" s="235">
        <f t="shared" si="5"/>
        <v>-733.36</v>
      </c>
      <c r="K347" s="201"/>
    </row>
    <row r="348" spans="1:11" ht="24" x14ac:dyDescent="0.2">
      <c r="A348" s="5"/>
      <c r="B348" s="100">
        <v>1</v>
      </c>
      <c r="C348" s="225" t="s">
        <v>491</v>
      </c>
      <c r="D348" s="225" t="s">
        <v>710</v>
      </c>
      <c r="E348" s="233">
        <v>511</v>
      </c>
      <c r="F348" s="234" t="s">
        <v>728</v>
      </c>
      <c r="G348" s="388" t="s">
        <v>493</v>
      </c>
      <c r="H348" s="248" t="s">
        <v>1064</v>
      </c>
      <c r="I348" s="256">
        <v>600</v>
      </c>
      <c r="J348" s="235">
        <f t="shared" si="5"/>
        <v>-550.02</v>
      </c>
      <c r="K348" s="201"/>
    </row>
    <row r="349" spans="1:11" ht="24" x14ac:dyDescent="0.2">
      <c r="A349" s="5"/>
      <c r="B349" s="100">
        <v>1</v>
      </c>
      <c r="C349" s="225" t="s">
        <v>492</v>
      </c>
      <c r="D349" s="225" t="s">
        <v>710</v>
      </c>
      <c r="E349" s="233">
        <v>511</v>
      </c>
      <c r="F349" s="234" t="s">
        <v>729</v>
      </c>
      <c r="G349" s="388" t="s">
        <v>493</v>
      </c>
      <c r="H349" s="248" t="s">
        <v>1064</v>
      </c>
      <c r="I349" s="256">
        <v>600</v>
      </c>
      <c r="J349" s="235">
        <f t="shared" si="5"/>
        <v>-550.02</v>
      </c>
      <c r="K349" s="201"/>
    </row>
    <row r="350" spans="1:11" x14ac:dyDescent="0.2">
      <c r="A350" s="75"/>
      <c r="B350" s="69">
        <v>1</v>
      </c>
      <c r="C350" s="224" t="s">
        <v>417</v>
      </c>
      <c r="D350" s="224" t="s">
        <v>708</v>
      </c>
      <c r="E350" s="236">
        <v>511</v>
      </c>
      <c r="F350" s="237" t="s">
        <v>720</v>
      </c>
      <c r="G350" s="389" t="s">
        <v>405</v>
      </c>
      <c r="H350" s="249" t="s">
        <v>1065</v>
      </c>
      <c r="I350" s="257">
        <v>800</v>
      </c>
      <c r="J350" s="235">
        <f t="shared" si="5"/>
        <v>-733.36</v>
      </c>
      <c r="K350" s="201"/>
    </row>
    <row r="351" spans="1:11" x14ac:dyDescent="0.2">
      <c r="A351" s="5"/>
      <c r="B351" s="100">
        <v>1</v>
      </c>
      <c r="C351" s="225" t="s">
        <v>419</v>
      </c>
      <c r="D351" s="225" t="s">
        <v>708</v>
      </c>
      <c r="E351" s="233">
        <v>511</v>
      </c>
      <c r="F351" s="234" t="s">
        <v>721</v>
      </c>
      <c r="G351" s="388" t="s">
        <v>405</v>
      </c>
      <c r="H351" s="248" t="s">
        <v>1065</v>
      </c>
      <c r="I351" s="256">
        <v>1150</v>
      </c>
      <c r="J351" s="235">
        <f t="shared" si="5"/>
        <v>-1054.2049999999999</v>
      </c>
      <c r="K351" s="201"/>
    </row>
    <row r="352" spans="1:11" x14ac:dyDescent="0.2">
      <c r="A352" s="5"/>
      <c r="B352" s="100">
        <v>1</v>
      </c>
      <c r="C352" s="225" t="s">
        <v>410</v>
      </c>
      <c r="D352" s="225" t="s">
        <v>708</v>
      </c>
      <c r="E352" s="233">
        <v>511</v>
      </c>
      <c r="F352" s="234" t="s">
        <v>722</v>
      </c>
      <c r="G352" s="388" t="s">
        <v>405</v>
      </c>
      <c r="H352" s="248" t="s">
        <v>1065</v>
      </c>
      <c r="I352" s="256">
        <v>250</v>
      </c>
      <c r="J352" s="235">
        <f t="shared" si="5"/>
        <v>-229.17500000000001</v>
      </c>
      <c r="K352" s="201"/>
    </row>
    <row r="353" spans="1:11" x14ac:dyDescent="0.2">
      <c r="A353" s="5"/>
      <c r="B353" s="100">
        <v>1</v>
      </c>
      <c r="C353" s="225" t="s">
        <v>415</v>
      </c>
      <c r="D353" s="225" t="s">
        <v>708</v>
      </c>
      <c r="E353" s="233">
        <v>511</v>
      </c>
      <c r="F353" s="234" t="s">
        <v>723</v>
      </c>
      <c r="G353" s="388" t="s">
        <v>405</v>
      </c>
      <c r="H353" s="248" t="s">
        <v>1065</v>
      </c>
      <c r="I353" s="256">
        <v>1000</v>
      </c>
      <c r="J353" s="235">
        <f t="shared" si="5"/>
        <v>-916.7</v>
      </c>
      <c r="K353" s="201"/>
    </row>
    <row r="354" spans="1:11" x14ac:dyDescent="0.2">
      <c r="A354" s="5"/>
      <c r="B354" s="100">
        <v>1</v>
      </c>
      <c r="C354" s="225" t="s">
        <v>411</v>
      </c>
      <c r="D354" s="225" t="s">
        <v>708</v>
      </c>
      <c r="E354" s="233">
        <v>511</v>
      </c>
      <c r="F354" s="234" t="s">
        <v>724</v>
      </c>
      <c r="G354" s="388" t="s">
        <v>405</v>
      </c>
      <c r="H354" s="248" t="s">
        <v>1065</v>
      </c>
      <c r="I354" s="256">
        <v>250</v>
      </c>
      <c r="J354" s="235">
        <f t="shared" si="5"/>
        <v>-229.17500000000001</v>
      </c>
      <c r="K354" s="201"/>
    </row>
    <row r="355" spans="1:11" x14ac:dyDescent="0.2">
      <c r="A355" s="5"/>
      <c r="B355" s="100">
        <v>1</v>
      </c>
      <c r="C355" s="225" t="s">
        <v>413</v>
      </c>
      <c r="D355" s="225" t="s">
        <v>708</v>
      </c>
      <c r="E355" s="233">
        <v>511</v>
      </c>
      <c r="F355" s="234" t="s">
        <v>725</v>
      </c>
      <c r="G355" s="388" t="s">
        <v>405</v>
      </c>
      <c r="H355" s="248" t="s">
        <v>1065</v>
      </c>
      <c r="I355" s="256">
        <v>468</v>
      </c>
      <c r="J355" s="235">
        <f t="shared" si="5"/>
        <v>-429.01560000000001</v>
      </c>
      <c r="K355" s="201"/>
    </row>
    <row r="356" spans="1:11" x14ac:dyDescent="0.2">
      <c r="A356" s="5"/>
      <c r="B356" s="100">
        <v>1</v>
      </c>
      <c r="C356" s="225" t="s">
        <v>422</v>
      </c>
      <c r="D356" s="225" t="s">
        <v>708</v>
      </c>
      <c r="E356" s="233">
        <v>511</v>
      </c>
      <c r="F356" s="234" t="s">
        <v>726</v>
      </c>
      <c r="G356" s="388" t="s">
        <v>405</v>
      </c>
      <c r="H356" s="248" t="s">
        <v>1065</v>
      </c>
      <c r="I356" s="256">
        <v>600</v>
      </c>
      <c r="J356" s="235">
        <f t="shared" si="5"/>
        <v>-550.02</v>
      </c>
      <c r="K356" s="201"/>
    </row>
    <row r="357" spans="1:11" x14ac:dyDescent="0.2">
      <c r="A357" s="5"/>
      <c r="B357" s="100">
        <v>1</v>
      </c>
      <c r="C357" s="225" t="s">
        <v>412</v>
      </c>
      <c r="D357" s="225" t="s">
        <v>708</v>
      </c>
      <c r="E357" s="233">
        <v>511</v>
      </c>
      <c r="F357" s="234" t="s">
        <v>727</v>
      </c>
      <c r="G357" s="388" t="s">
        <v>405</v>
      </c>
      <c r="H357" s="248" t="s">
        <v>1065</v>
      </c>
      <c r="I357" s="256">
        <v>1000</v>
      </c>
      <c r="J357" s="235">
        <f t="shared" si="5"/>
        <v>-916.7</v>
      </c>
      <c r="K357" s="201"/>
    </row>
    <row r="358" spans="1:11" x14ac:dyDescent="0.2">
      <c r="A358" s="5"/>
      <c r="B358" s="100">
        <v>1</v>
      </c>
      <c r="C358" s="225" t="s">
        <v>416</v>
      </c>
      <c r="D358" s="225" t="s">
        <v>708</v>
      </c>
      <c r="E358" s="233">
        <v>511</v>
      </c>
      <c r="F358" s="234" t="s">
        <v>728</v>
      </c>
      <c r="G358" s="388" t="s">
        <v>405</v>
      </c>
      <c r="H358" s="248" t="s">
        <v>1065</v>
      </c>
      <c r="I358" s="256">
        <v>900</v>
      </c>
      <c r="J358" s="235">
        <f t="shared" si="5"/>
        <v>-825.03</v>
      </c>
      <c r="K358" s="201"/>
    </row>
    <row r="359" spans="1:11" x14ac:dyDescent="0.2">
      <c r="A359" s="5"/>
      <c r="B359" s="100">
        <v>1</v>
      </c>
      <c r="C359" s="225" t="s">
        <v>424</v>
      </c>
      <c r="D359" s="225" t="s">
        <v>708</v>
      </c>
      <c r="E359" s="233">
        <v>511</v>
      </c>
      <c r="F359" s="234" t="s">
        <v>729</v>
      </c>
      <c r="G359" s="388" t="s">
        <v>405</v>
      </c>
      <c r="H359" s="248" t="s">
        <v>1065</v>
      </c>
      <c r="I359" s="256">
        <v>600</v>
      </c>
      <c r="J359" s="235">
        <f t="shared" si="5"/>
        <v>-550.02</v>
      </c>
      <c r="K359" s="201"/>
    </row>
    <row r="360" spans="1:11" x14ac:dyDescent="0.2">
      <c r="A360" s="5"/>
      <c r="B360" s="100">
        <v>1</v>
      </c>
      <c r="C360" s="225" t="s">
        <v>420</v>
      </c>
      <c r="D360" s="225" t="s">
        <v>708</v>
      </c>
      <c r="E360" s="233">
        <v>511</v>
      </c>
      <c r="F360" s="234" t="s">
        <v>730</v>
      </c>
      <c r="G360" s="388" t="s">
        <v>405</v>
      </c>
      <c r="H360" s="248" t="s">
        <v>1065</v>
      </c>
      <c r="I360" s="256">
        <v>200</v>
      </c>
      <c r="J360" s="235">
        <f t="shared" si="5"/>
        <v>-183.34</v>
      </c>
      <c r="K360" s="201"/>
    </row>
    <row r="361" spans="1:11" x14ac:dyDescent="0.2">
      <c r="A361" s="5"/>
      <c r="B361" s="100">
        <v>1</v>
      </c>
      <c r="C361" s="225" t="s">
        <v>423</v>
      </c>
      <c r="D361" s="225" t="s">
        <v>708</v>
      </c>
      <c r="E361" s="233">
        <v>511</v>
      </c>
      <c r="F361" s="234" t="s">
        <v>731</v>
      </c>
      <c r="G361" s="388" t="s">
        <v>405</v>
      </c>
      <c r="H361" s="248" t="s">
        <v>1065</v>
      </c>
      <c r="I361" s="256">
        <v>450</v>
      </c>
      <c r="J361" s="235">
        <f t="shared" si="5"/>
        <v>-412.51499999999999</v>
      </c>
      <c r="K361" s="201"/>
    </row>
    <row r="362" spans="1:11" x14ac:dyDescent="0.2">
      <c r="A362" s="5"/>
      <c r="B362" s="100">
        <v>1</v>
      </c>
      <c r="C362" s="225" t="s">
        <v>425</v>
      </c>
      <c r="D362" s="225" t="s">
        <v>708</v>
      </c>
      <c r="E362" s="233">
        <v>511</v>
      </c>
      <c r="F362" s="234" t="s">
        <v>732</v>
      </c>
      <c r="G362" s="388" t="s">
        <v>405</v>
      </c>
      <c r="H362" s="248" t="s">
        <v>1065</v>
      </c>
      <c r="I362" s="256">
        <v>400</v>
      </c>
      <c r="J362" s="235">
        <f t="shared" si="5"/>
        <v>-366.68</v>
      </c>
      <c r="K362" s="201"/>
    </row>
    <row r="363" spans="1:11" x14ac:dyDescent="0.2">
      <c r="A363" s="5"/>
      <c r="B363" s="100">
        <v>1</v>
      </c>
      <c r="C363" s="225" t="s">
        <v>421</v>
      </c>
      <c r="D363" s="225" t="s">
        <v>708</v>
      </c>
      <c r="E363" s="233">
        <v>511</v>
      </c>
      <c r="F363" s="234" t="s">
        <v>733</v>
      </c>
      <c r="G363" s="388" t="s">
        <v>405</v>
      </c>
      <c r="H363" s="248" t="s">
        <v>1065</v>
      </c>
      <c r="I363" s="256">
        <v>700</v>
      </c>
      <c r="J363" s="235">
        <f t="shared" si="5"/>
        <v>-641.69000000000005</v>
      </c>
      <c r="K363" s="201"/>
    </row>
    <row r="364" spans="1:11" x14ac:dyDescent="0.2">
      <c r="A364" s="5"/>
      <c r="B364" s="100">
        <v>1</v>
      </c>
      <c r="C364" s="225" t="s">
        <v>421</v>
      </c>
      <c r="D364" s="225" t="s">
        <v>708</v>
      </c>
      <c r="E364" s="233">
        <v>511</v>
      </c>
      <c r="F364" s="234" t="s">
        <v>734</v>
      </c>
      <c r="G364" s="388" t="s">
        <v>405</v>
      </c>
      <c r="H364" s="248" t="s">
        <v>1065</v>
      </c>
      <c r="I364" s="256">
        <v>700</v>
      </c>
      <c r="J364" s="235">
        <f t="shared" si="5"/>
        <v>-641.69000000000005</v>
      </c>
      <c r="K364" s="201"/>
    </row>
    <row r="365" spans="1:11" x14ac:dyDescent="0.2">
      <c r="A365" s="5"/>
      <c r="B365" s="100">
        <v>1</v>
      </c>
      <c r="C365" s="225" t="s">
        <v>426</v>
      </c>
      <c r="D365" s="225" t="s">
        <v>708</v>
      </c>
      <c r="E365" s="233">
        <v>511</v>
      </c>
      <c r="F365" s="234" t="s">
        <v>735</v>
      </c>
      <c r="G365" s="388" t="s">
        <v>405</v>
      </c>
      <c r="H365" s="248" t="s">
        <v>1065</v>
      </c>
      <c r="I365" s="256">
        <v>650</v>
      </c>
      <c r="J365" s="235">
        <f t="shared" si="5"/>
        <v>-595.85500000000002</v>
      </c>
      <c r="K365" s="201"/>
    </row>
    <row r="366" spans="1:11" x14ac:dyDescent="0.2">
      <c r="A366" s="5"/>
      <c r="B366" s="100">
        <v>1</v>
      </c>
      <c r="C366" s="225" t="s">
        <v>426</v>
      </c>
      <c r="D366" s="225" t="s">
        <v>708</v>
      </c>
      <c r="E366" s="233">
        <v>511</v>
      </c>
      <c r="F366" s="234" t="s">
        <v>736</v>
      </c>
      <c r="G366" s="388" t="s">
        <v>405</v>
      </c>
      <c r="H366" s="248" t="s">
        <v>1065</v>
      </c>
      <c r="I366" s="256">
        <v>650</v>
      </c>
      <c r="J366" s="235">
        <f t="shared" si="5"/>
        <v>-595.85500000000002</v>
      </c>
      <c r="K366" s="201"/>
    </row>
    <row r="367" spans="1:11" ht="24" x14ac:dyDescent="0.2">
      <c r="A367" s="75"/>
      <c r="B367" s="69">
        <v>1</v>
      </c>
      <c r="C367" s="224" t="s">
        <v>446</v>
      </c>
      <c r="D367" s="224" t="s">
        <v>715</v>
      </c>
      <c r="E367" s="236">
        <v>511</v>
      </c>
      <c r="F367" s="237" t="s">
        <v>720</v>
      </c>
      <c r="G367" s="389" t="s">
        <v>445</v>
      </c>
      <c r="H367" s="249" t="s">
        <v>1066</v>
      </c>
      <c r="I367" s="257">
        <v>1200</v>
      </c>
      <c r="J367" s="235">
        <f t="shared" si="5"/>
        <v>-1100.04</v>
      </c>
      <c r="K367" s="201"/>
    </row>
    <row r="368" spans="1:11" ht="24" x14ac:dyDescent="0.2">
      <c r="A368" s="5"/>
      <c r="B368" s="100">
        <v>1</v>
      </c>
      <c r="C368" s="225" t="s">
        <v>447</v>
      </c>
      <c r="D368" s="225" t="s">
        <v>715</v>
      </c>
      <c r="E368" s="233">
        <v>511</v>
      </c>
      <c r="F368" s="234" t="s">
        <v>721</v>
      </c>
      <c r="G368" s="388" t="s">
        <v>445</v>
      </c>
      <c r="H368" s="248" t="s">
        <v>1066</v>
      </c>
      <c r="I368" s="256">
        <v>600</v>
      </c>
      <c r="J368" s="235">
        <f t="shared" si="5"/>
        <v>-550.02</v>
      </c>
      <c r="K368" s="201"/>
    </row>
    <row r="369" spans="1:11" ht="24" x14ac:dyDescent="0.2">
      <c r="A369" s="5"/>
      <c r="B369" s="100">
        <v>1</v>
      </c>
      <c r="C369" s="225" t="s">
        <v>448</v>
      </c>
      <c r="D369" s="225" t="s">
        <v>715</v>
      </c>
      <c r="E369" s="233">
        <v>511</v>
      </c>
      <c r="F369" s="234" t="s">
        <v>722</v>
      </c>
      <c r="G369" s="388" t="s">
        <v>445</v>
      </c>
      <c r="H369" s="248" t="s">
        <v>1066</v>
      </c>
      <c r="I369" s="256">
        <v>800</v>
      </c>
      <c r="J369" s="235">
        <f t="shared" si="5"/>
        <v>-733.36</v>
      </c>
      <c r="K369" s="201"/>
    </row>
    <row r="370" spans="1:11" ht="24" x14ac:dyDescent="0.2">
      <c r="A370" s="5"/>
      <c r="B370" s="100">
        <v>1</v>
      </c>
      <c r="C370" s="225" t="s">
        <v>449</v>
      </c>
      <c r="D370" s="225" t="s">
        <v>715</v>
      </c>
      <c r="E370" s="233">
        <v>511</v>
      </c>
      <c r="F370" s="234" t="s">
        <v>723</v>
      </c>
      <c r="G370" s="388" t="s">
        <v>445</v>
      </c>
      <c r="H370" s="248" t="s">
        <v>1066</v>
      </c>
      <c r="I370" s="256">
        <v>1200</v>
      </c>
      <c r="J370" s="235">
        <f t="shared" si="5"/>
        <v>-1100.04</v>
      </c>
      <c r="K370" s="201"/>
    </row>
    <row r="371" spans="1:11" ht="24" x14ac:dyDescent="0.2">
      <c r="A371" s="5"/>
      <c r="B371" s="100">
        <v>1</v>
      </c>
      <c r="C371" s="225" t="s">
        <v>450</v>
      </c>
      <c r="D371" s="225" t="s">
        <v>715</v>
      </c>
      <c r="E371" s="233">
        <v>511</v>
      </c>
      <c r="F371" s="234" t="s">
        <v>724</v>
      </c>
      <c r="G371" s="388" t="s">
        <v>445</v>
      </c>
      <c r="H371" s="248" t="s">
        <v>1066</v>
      </c>
      <c r="I371" s="256">
        <v>100</v>
      </c>
      <c r="J371" s="235">
        <f t="shared" si="5"/>
        <v>-91.67</v>
      </c>
      <c r="K371" s="201"/>
    </row>
    <row r="372" spans="1:11" ht="24" x14ac:dyDescent="0.2">
      <c r="A372" s="5"/>
      <c r="B372" s="100">
        <v>1</v>
      </c>
      <c r="C372" s="225" t="s">
        <v>451</v>
      </c>
      <c r="D372" s="225" t="s">
        <v>715</v>
      </c>
      <c r="E372" s="233">
        <v>511</v>
      </c>
      <c r="F372" s="234" t="s">
        <v>725</v>
      </c>
      <c r="G372" s="388" t="s">
        <v>445</v>
      </c>
      <c r="H372" s="248" t="s">
        <v>1066</v>
      </c>
      <c r="I372" s="256">
        <v>1500</v>
      </c>
      <c r="J372" s="235">
        <f t="shared" si="5"/>
        <v>-1375.05</v>
      </c>
      <c r="K372" s="201"/>
    </row>
    <row r="373" spans="1:11" ht="24" x14ac:dyDescent="0.2">
      <c r="A373" s="5"/>
      <c r="B373" s="100">
        <v>1</v>
      </c>
      <c r="C373" s="225" t="s">
        <v>451</v>
      </c>
      <c r="D373" s="225" t="s">
        <v>715</v>
      </c>
      <c r="E373" s="233">
        <v>511</v>
      </c>
      <c r="F373" s="234" t="s">
        <v>726</v>
      </c>
      <c r="G373" s="388" t="s">
        <v>445</v>
      </c>
      <c r="H373" s="248" t="s">
        <v>1066</v>
      </c>
      <c r="I373" s="256">
        <v>1500</v>
      </c>
      <c r="J373" s="235">
        <f t="shared" si="5"/>
        <v>-1375.05</v>
      </c>
      <c r="K373" s="201"/>
    </row>
    <row r="374" spans="1:11" ht="24" x14ac:dyDescent="0.2">
      <c r="A374" s="5"/>
      <c r="B374" s="100">
        <v>1</v>
      </c>
      <c r="C374" s="225" t="s">
        <v>451</v>
      </c>
      <c r="D374" s="225" t="s">
        <v>715</v>
      </c>
      <c r="E374" s="233">
        <v>511</v>
      </c>
      <c r="F374" s="234" t="s">
        <v>727</v>
      </c>
      <c r="G374" s="388" t="s">
        <v>445</v>
      </c>
      <c r="H374" s="248" t="s">
        <v>1066</v>
      </c>
      <c r="I374" s="256">
        <v>1500</v>
      </c>
      <c r="J374" s="235">
        <f t="shared" si="5"/>
        <v>-1375.05</v>
      </c>
      <c r="K374" s="201"/>
    </row>
    <row r="375" spans="1:11" x14ac:dyDescent="0.25">
      <c r="A375" s="301" t="s">
        <v>1</v>
      </c>
      <c r="B375" s="302" t="s">
        <v>1098</v>
      </c>
      <c r="C375" s="302" t="s">
        <v>3</v>
      </c>
      <c r="D375" s="301" t="s">
        <v>4</v>
      </c>
      <c r="E375" s="303" t="s">
        <v>718</v>
      </c>
      <c r="F375" s="304" t="s">
        <v>1123</v>
      </c>
      <c r="G375" s="390" t="s">
        <v>1124</v>
      </c>
      <c r="H375" s="302" t="s">
        <v>1125</v>
      </c>
      <c r="I375" s="305" t="s">
        <v>1100</v>
      </c>
      <c r="J375" s="309" t="s">
        <v>1207</v>
      </c>
      <c r="K375" s="201"/>
    </row>
    <row r="376" spans="1:11" ht="24" x14ac:dyDescent="0.2">
      <c r="A376" s="5"/>
      <c r="B376" s="100">
        <v>1</v>
      </c>
      <c r="C376" s="225" t="s">
        <v>451</v>
      </c>
      <c r="D376" s="225" t="s">
        <v>715</v>
      </c>
      <c r="E376" s="233">
        <v>511</v>
      </c>
      <c r="F376" s="234" t="s">
        <v>728</v>
      </c>
      <c r="G376" s="388" t="s">
        <v>445</v>
      </c>
      <c r="H376" s="248" t="s">
        <v>1066</v>
      </c>
      <c r="I376" s="256">
        <v>1500</v>
      </c>
      <c r="J376" s="235">
        <f t="shared" si="5"/>
        <v>-1375.05</v>
      </c>
      <c r="K376" s="201"/>
    </row>
    <row r="377" spans="1:11" ht="24" x14ac:dyDescent="0.2">
      <c r="A377" s="222">
        <v>40918</v>
      </c>
      <c r="B377" s="69">
        <v>1</v>
      </c>
      <c r="C377" s="224" t="s">
        <v>61</v>
      </c>
      <c r="D377" s="224" t="s">
        <v>712</v>
      </c>
      <c r="E377" s="236">
        <v>511</v>
      </c>
      <c r="F377" s="237" t="s">
        <v>720</v>
      </c>
      <c r="G377" s="389" t="s">
        <v>436</v>
      </c>
      <c r="H377" s="249" t="s">
        <v>1067</v>
      </c>
      <c r="I377" s="257">
        <v>700</v>
      </c>
      <c r="J377" s="235">
        <f t="shared" si="5"/>
        <v>-641.69000000000005</v>
      </c>
      <c r="K377" s="201"/>
    </row>
    <row r="378" spans="1:11" ht="24" x14ac:dyDescent="0.2">
      <c r="A378" s="223">
        <v>40918</v>
      </c>
      <c r="B378" s="100">
        <v>1</v>
      </c>
      <c r="C378" s="225" t="s">
        <v>62</v>
      </c>
      <c r="D378" s="225" t="s">
        <v>712</v>
      </c>
      <c r="E378" s="233">
        <v>511</v>
      </c>
      <c r="F378" s="234" t="s">
        <v>721</v>
      </c>
      <c r="G378" s="388" t="s">
        <v>436</v>
      </c>
      <c r="H378" s="248" t="s">
        <v>1067</v>
      </c>
      <c r="I378" s="256">
        <v>600</v>
      </c>
      <c r="J378" s="235">
        <f t="shared" si="5"/>
        <v>-550.02</v>
      </c>
      <c r="K378" s="201"/>
    </row>
    <row r="379" spans="1:11" ht="24" x14ac:dyDescent="0.2">
      <c r="A379" s="223">
        <v>40918</v>
      </c>
      <c r="B379" s="100">
        <v>1</v>
      </c>
      <c r="C379" s="225" t="s">
        <v>63</v>
      </c>
      <c r="D379" s="225" t="s">
        <v>712</v>
      </c>
      <c r="E379" s="233">
        <v>511</v>
      </c>
      <c r="F379" s="234" t="s">
        <v>722</v>
      </c>
      <c r="G379" s="388" t="s">
        <v>436</v>
      </c>
      <c r="H379" s="248" t="s">
        <v>1067</v>
      </c>
      <c r="I379" s="256">
        <v>1200</v>
      </c>
      <c r="J379" s="235">
        <f t="shared" si="5"/>
        <v>-1100.04</v>
      </c>
      <c r="K379" s="201"/>
    </row>
    <row r="380" spans="1:11" ht="24" x14ac:dyDescent="0.2">
      <c r="A380" s="223">
        <v>40918</v>
      </c>
      <c r="B380" s="100">
        <v>1</v>
      </c>
      <c r="C380" s="225" t="s">
        <v>64</v>
      </c>
      <c r="D380" s="225" t="s">
        <v>712</v>
      </c>
      <c r="E380" s="233">
        <v>511</v>
      </c>
      <c r="F380" s="234" t="s">
        <v>723</v>
      </c>
      <c r="G380" s="388" t="s">
        <v>436</v>
      </c>
      <c r="H380" s="248" t="s">
        <v>1067</v>
      </c>
      <c r="I380" s="256">
        <v>800</v>
      </c>
      <c r="J380" s="235">
        <f t="shared" si="5"/>
        <v>-733.36</v>
      </c>
      <c r="K380" s="201"/>
    </row>
    <row r="381" spans="1:11" ht="24" x14ac:dyDescent="0.2">
      <c r="A381" s="223">
        <v>40918</v>
      </c>
      <c r="B381" s="100">
        <v>1</v>
      </c>
      <c r="C381" s="225" t="s">
        <v>65</v>
      </c>
      <c r="D381" s="225" t="s">
        <v>712</v>
      </c>
      <c r="E381" s="233">
        <v>511</v>
      </c>
      <c r="F381" s="234" t="s">
        <v>724</v>
      </c>
      <c r="G381" s="388" t="s">
        <v>436</v>
      </c>
      <c r="H381" s="248" t="s">
        <v>1067</v>
      </c>
      <c r="I381" s="256">
        <v>900</v>
      </c>
      <c r="J381" s="235">
        <f t="shared" si="5"/>
        <v>-825.03</v>
      </c>
      <c r="K381" s="201"/>
    </row>
    <row r="382" spans="1:11" ht="24" x14ac:dyDescent="0.2">
      <c r="A382" s="223">
        <v>40918</v>
      </c>
      <c r="B382" s="100">
        <v>1</v>
      </c>
      <c r="C382" s="225" t="s">
        <v>66</v>
      </c>
      <c r="D382" s="225" t="s">
        <v>712</v>
      </c>
      <c r="E382" s="233">
        <v>511</v>
      </c>
      <c r="F382" s="234" t="s">
        <v>725</v>
      </c>
      <c r="G382" s="388" t="s">
        <v>436</v>
      </c>
      <c r="H382" s="248" t="s">
        <v>1067</v>
      </c>
      <c r="I382" s="256">
        <v>850</v>
      </c>
      <c r="J382" s="235">
        <f t="shared" si="5"/>
        <v>-779.19500000000005</v>
      </c>
      <c r="K382" s="201"/>
    </row>
    <row r="383" spans="1:11" ht="24" x14ac:dyDescent="0.2">
      <c r="A383" s="223">
        <v>40918</v>
      </c>
      <c r="B383" s="100">
        <v>1</v>
      </c>
      <c r="C383" s="225" t="s">
        <v>67</v>
      </c>
      <c r="D383" s="225" t="s">
        <v>712</v>
      </c>
      <c r="E383" s="233">
        <v>511</v>
      </c>
      <c r="F383" s="234" t="s">
        <v>726</v>
      </c>
      <c r="G383" s="388" t="s">
        <v>436</v>
      </c>
      <c r="H383" s="248" t="s">
        <v>1067</v>
      </c>
      <c r="I383" s="256">
        <v>600</v>
      </c>
      <c r="J383" s="235">
        <f t="shared" si="5"/>
        <v>-550.02</v>
      </c>
      <c r="K383" s="201"/>
    </row>
    <row r="384" spans="1:11" ht="24" x14ac:dyDescent="0.2">
      <c r="A384" s="223">
        <v>40918</v>
      </c>
      <c r="B384" s="100">
        <v>1</v>
      </c>
      <c r="C384" s="225" t="s">
        <v>69</v>
      </c>
      <c r="D384" s="225" t="s">
        <v>712</v>
      </c>
      <c r="E384" s="233">
        <v>511</v>
      </c>
      <c r="F384" s="234" t="s">
        <v>727</v>
      </c>
      <c r="G384" s="388" t="s">
        <v>436</v>
      </c>
      <c r="H384" s="248" t="s">
        <v>1067</v>
      </c>
      <c r="I384" s="256">
        <v>1200</v>
      </c>
      <c r="J384" s="235">
        <f t="shared" si="5"/>
        <v>-1100.04</v>
      </c>
      <c r="K384" s="201"/>
    </row>
    <row r="385" spans="1:11" ht="24" x14ac:dyDescent="0.2">
      <c r="A385" s="223">
        <v>40918</v>
      </c>
      <c r="B385" s="100">
        <v>1</v>
      </c>
      <c r="C385" s="225" t="s">
        <v>72</v>
      </c>
      <c r="D385" s="225" t="s">
        <v>712</v>
      </c>
      <c r="E385" s="233">
        <v>511</v>
      </c>
      <c r="F385" s="234" t="s">
        <v>728</v>
      </c>
      <c r="G385" s="388" t="s">
        <v>436</v>
      </c>
      <c r="H385" s="248" t="s">
        <v>1067</v>
      </c>
      <c r="I385" s="256">
        <v>600</v>
      </c>
      <c r="J385" s="235">
        <f t="shared" si="5"/>
        <v>-550.02</v>
      </c>
      <c r="K385" s="201"/>
    </row>
    <row r="386" spans="1:11" ht="24" x14ac:dyDescent="0.2">
      <c r="A386" s="223">
        <v>40918</v>
      </c>
      <c r="B386" s="100">
        <v>1</v>
      </c>
      <c r="C386" s="225" t="s">
        <v>72</v>
      </c>
      <c r="D386" s="225" t="s">
        <v>712</v>
      </c>
      <c r="E386" s="233">
        <v>511</v>
      </c>
      <c r="F386" s="234" t="s">
        <v>729</v>
      </c>
      <c r="G386" s="388" t="s">
        <v>436</v>
      </c>
      <c r="H386" s="248" t="s">
        <v>1067</v>
      </c>
      <c r="I386" s="256">
        <v>600</v>
      </c>
      <c r="J386" s="235">
        <f t="shared" si="5"/>
        <v>-550.02</v>
      </c>
      <c r="K386" s="201"/>
    </row>
    <row r="387" spans="1:11" ht="24" x14ac:dyDescent="0.2">
      <c r="A387" s="223">
        <v>40918</v>
      </c>
      <c r="B387" s="100">
        <v>1</v>
      </c>
      <c r="C387" s="225" t="s">
        <v>72</v>
      </c>
      <c r="D387" s="225" t="s">
        <v>712</v>
      </c>
      <c r="E387" s="233">
        <v>511</v>
      </c>
      <c r="F387" s="234" t="s">
        <v>730</v>
      </c>
      <c r="G387" s="388" t="s">
        <v>436</v>
      </c>
      <c r="H387" s="248" t="s">
        <v>1067</v>
      </c>
      <c r="I387" s="256">
        <v>600</v>
      </c>
      <c r="J387" s="235">
        <f t="shared" ref="J387:J450" si="6">(I387*0.0833)-I387</f>
        <v>-550.02</v>
      </c>
      <c r="K387" s="201"/>
    </row>
    <row r="388" spans="1:11" ht="24" x14ac:dyDescent="0.2">
      <c r="A388" s="223">
        <v>40918</v>
      </c>
      <c r="B388" s="100">
        <v>1</v>
      </c>
      <c r="C388" s="225" t="s">
        <v>72</v>
      </c>
      <c r="D388" s="225" t="s">
        <v>712</v>
      </c>
      <c r="E388" s="233">
        <v>511</v>
      </c>
      <c r="F388" s="234" t="s">
        <v>731</v>
      </c>
      <c r="G388" s="388" t="s">
        <v>436</v>
      </c>
      <c r="H388" s="248" t="s">
        <v>1067</v>
      </c>
      <c r="I388" s="256">
        <v>600</v>
      </c>
      <c r="J388" s="235">
        <f t="shared" si="6"/>
        <v>-550.02</v>
      </c>
      <c r="K388" s="201"/>
    </row>
    <row r="389" spans="1:11" ht="24" x14ac:dyDescent="0.2">
      <c r="A389" s="223">
        <v>40918</v>
      </c>
      <c r="B389" s="100">
        <v>1</v>
      </c>
      <c r="C389" s="225" t="s">
        <v>72</v>
      </c>
      <c r="D389" s="225" t="s">
        <v>712</v>
      </c>
      <c r="E389" s="233">
        <v>511</v>
      </c>
      <c r="F389" s="234" t="s">
        <v>732</v>
      </c>
      <c r="G389" s="388" t="s">
        <v>436</v>
      </c>
      <c r="H389" s="248" t="s">
        <v>1067</v>
      </c>
      <c r="I389" s="256">
        <v>600</v>
      </c>
      <c r="J389" s="235">
        <f t="shared" si="6"/>
        <v>-550.02</v>
      </c>
      <c r="K389" s="201"/>
    </row>
    <row r="390" spans="1:11" ht="24" x14ac:dyDescent="0.2">
      <c r="A390" s="223">
        <v>40918</v>
      </c>
      <c r="B390" s="100">
        <v>1</v>
      </c>
      <c r="C390" s="225" t="s">
        <v>73</v>
      </c>
      <c r="D390" s="225" t="s">
        <v>712</v>
      </c>
      <c r="E390" s="233">
        <v>511</v>
      </c>
      <c r="F390" s="234" t="s">
        <v>733</v>
      </c>
      <c r="G390" s="388" t="s">
        <v>436</v>
      </c>
      <c r="H390" s="248" t="s">
        <v>1067</v>
      </c>
      <c r="I390" s="256">
        <v>550</v>
      </c>
      <c r="J390" s="235">
        <f t="shared" si="6"/>
        <v>-504.185</v>
      </c>
      <c r="K390" s="201"/>
    </row>
    <row r="391" spans="1:11" ht="24" x14ac:dyDescent="0.2">
      <c r="A391" s="223">
        <v>40918</v>
      </c>
      <c r="B391" s="100">
        <v>1</v>
      </c>
      <c r="C391" s="225" t="s">
        <v>73</v>
      </c>
      <c r="D391" s="225" t="s">
        <v>712</v>
      </c>
      <c r="E391" s="233">
        <v>511</v>
      </c>
      <c r="F391" s="234" t="s">
        <v>734</v>
      </c>
      <c r="G391" s="388" t="s">
        <v>436</v>
      </c>
      <c r="H391" s="248" t="s">
        <v>1067</v>
      </c>
      <c r="I391" s="256">
        <v>550</v>
      </c>
      <c r="J391" s="235">
        <f t="shared" si="6"/>
        <v>-504.185</v>
      </c>
      <c r="K391" s="201"/>
    </row>
    <row r="392" spans="1:11" ht="24" x14ac:dyDescent="0.2">
      <c r="A392" s="223">
        <v>40918</v>
      </c>
      <c r="B392" s="100">
        <v>1</v>
      </c>
      <c r="C392" s="225" t="s">
        <v>74</v>
      </c>
      <c r="D392" s="225" t="s">
        <v>712</v>
      </c>
      <c r="E392" s="233">
        <v>511</v>
      </c>
      <c r="F392" s="234" t="s">
        <v>735</v>
      </c>
      <c r="G392" s="388" t="s">
        <v>436</v>
      </c>
      <c r="H392" s="248" t="s">
        <v>1067</v>
      </c>
      <c r="I392" s="256">
        <v>600</v>
      </c>
      <c r="J392" s="235">
        <f t="shared" si="6"/>
        <v>-550.02</v>
      </c>
      <c r="K392" s="201"/>
    </row>
    <row r="393" spans="1:11" ht="24" x14ac:dyDescent="0.2">
      <c r="A393" s="223">
        <v>40918</v>
      </c>
      <c r="B393" s="100">
        <v>1</v>
      </c>
      <c r="C393" s="225" t="s">
        <v>75</v>
      </c>
      <c r="D393" s="225" t="s">
        <v>712</v>
      </c>
      <c r="E393" s="233">
        <v>511</v>
      </c>
      <c r="F393" s="234" t="s">
        <v>736</v>
      </c>
      <c r="G393" s="388" t="s">
        <v>436</v>
      </c>
      <c r="H393" s="248" t="s">
        <v>1067</v>
      </c>
      <c r="I393" s="256">
        <v>600</v>
      </c>
      <c r="J393" s="235">
        <f t="shared" si="6"/>
        <v>-550.02</v>
      </c>
      <c r="K393" s="201"/>
    </row>
    <row r="394" spans="1:11" ht="24" x14ac:dyDescent="0.2">
      <c r="A394" s="223">
        <v>40918</v>
      </c>
      <c r="B394" s="100">
        <v>1</v>
      </c>
      <c r="C394" s="225" t="s">
        <v>76</v>
      </c>
      <c r="D394" s="225" t="s">
        <v>712</v>
      </c>
      <c r="E394" s="233">
        <v>511</v>
      </c>
      <c r="F394" s="234" t="s">
        <v>737</v>
      </c>
      <c r="G394" s="388" t="s">
        <v>436</v>
      </c>
      <c r="H394" s="248" t="s">
        <v>1067</v>
      </c>
      <c r="I394" s="256">
        <v>600</v>
      </c>
      <c r="J394" s="235">
        <f t="shared" si="6"/>
        <v>-550.02</v>
      </c>
      <c r="K394" s="201"/>
    </row>
    <row r="395" spans="1:11" ht="24" x14ac:dyDescent="0.2">
      <c r="A395" s="223">
        <v>40918</v>
      </c>
      <c r="B395" s="100">
        <v>1</v>
      </c>
      <c r="C395" s="225" t="s">
        <v>76</v>
      </c>
      <c r="D395" s="225" t="s">
        <v>712</v>
      </c>
      <c r="E395" s="233">
        <v>511</v>
      </c>
      <c r="F395" s="234" t="s">
        <v>738</v>
      </c>
      <c r="G395" s="388" t="s">
        <v>436</v>
      </c>
      <c r="H395" s="248" t="s">
        <v>1067</v>
      </c>
      <c r="I395" s="256">
        <v>600</v>
      </c>
      <c r="J395" s="235">
        <f t="shared" si="6"/>
        <v>-550.02</v>
      </c>
      <c r="K395" s="201"/>
    </row>
    <row r="396" spans="1:11" ht="24" x14ac:dyDescent="0.2">
      <c r="A396" s="223">
        <v>40918</v>
      </c>
      <c r="B396" s="100">
        <v>1</v>
      </c>
      <c r="C396" s="225" t="s">
        <v>77</v>
      </c>
      <c r="D396" s="225" t="s">
        <v>712</v>
      </c>
      <c r="E396" s="233">
        <v>511</v>
      </c>
      <c r="F396" s="234" t="s">
        <v>739</v>
      </c>
      <c r="G396" s="388" t="s">
        <v>436</v>
      </c>
      <c r="H396" s="248" t="s">
        <v>1067</v>
      </c>
      <c r="I396" s="256">
        <v>400</v>
      </c>
      <c r="J396" s="235">
        <f t="shared" si="6"/>
        <v>-366.68</v>
      </c>
      <c r="K396" s="201"/>
    </row>
    <row r="397" spans="1:11" ht="24" x14ac:dyDescent="0.2">
      <c r="A397" s="223">
        <v>40918</v>
      </c>
      <c r="B397" s="100">
        <v>1</v>
      </c>
      <c r="C397" s="225" t="s">
        <v>78</v>
      </c>
      <c r="D397" s="225" t="s">
        <v>712</v>
      </c>
      <c r="E397" s="233">
        <v>511</v>
      </c>
      <c r="F397" s="234" t="s">
        <v>740</v>
      </c>
      <c r="G397" s="388" t="s">
        <v>436</v>
      </c>
      <c r="H397" s="248" t="s">
        <v>1067</v>
      </c>
      <c r="I397" s="256">
        <v>600</v>
      </c>
      <c r="J397" s="235">
        <f t="shared" si="6"/>
        <v>-550.02</v>
      </c>
      <c r="K397" s="201"/>
    </row>
    <row r="398" spans="1:11" ht="24" x14ac:dyDescent="0.2">
      <c r="A398" s="223">
        <v>40918</v>
      </c>
      <c r="B398" s="100">
        <v>1</v>
      </c>
      <c r="C398" s="225" t="s">
        <v>79</v>
      </c>
      <c r="D398" s="225" t="s">
        <v>712</v>
      </c>
      <c r="E398" s="233">
        <v>511</v>
      </c>
      <c r="F398" s="234" t="s">
        <v>741</v>
      </c>
      <c r="G398" s="388" t="s">
        <v>436</v>
      </c>
      <c r="H398" s="248" t="s">
        <v>1067</v>
      </c>
      <c r="I398" s="256">
        <v>800</v>
      </c>
      <c r="J398" s="235">
        <f t="shared" si="6"/>
        <v>-733.36</v>
      </c>
      <c r="K398" s="201"/>
    </row>
    <row r="399" spans="1:11" ht="24" x14ac:dyDescent="0.2">
      <c r="A399" s="223">
        <v>40918</v>
      </c>
      <c r="B399" s="100">
        <v>1</v>
      </c>
      <c r="C399" s="225" t="s">
        <v>80</v>
      </c>
      <c r="D399" s="225" t="s">
        <v>712</v>
      </c>
      <c r="E399" s="233">
        <v>511</v>
      </c>
      <c r="F399" s="234" t="s">
        <v>742</v>
      </c>
      <c r="G399" s="388" t="s">
        <v>436</v>
      </c>
      <c r="H399" s="248" t="s">
        <v>1067</v>
      </c>
      <c r="I399" s="256">
        <v>100</v>
      </c>
      <c r="J399" s="235">
        <f t="shared" si="6"/>
        <v>-91.67</v>
      </c>
      <c r="K399" s="201"/>
    </row>
    <row r="400" spans="1:11" ht="24" x14ac:dyDescent="0.2">
      <c r="A400" s="223">
        <v>40918</v>
      </c>
      <c r="B400" s="100">
        <v>1</v>
      </c>
      <c r="C400" s="225" t="s">
        <v>81</v>
      </c>
      <c r="D400" s="225" t="s">
        <v>712</v>
      </c>
      <c r="E400" s="233">
        <v>511</v>
      </c>
      <c r="F400" s="234" t="s">
        <v>743</v>
      </c>
      <c r="G400" s="388" t="s">
        <v>436</v>
      </c>
      <c r="H400" s="248" t="s">
        <v>1067</v>
      </c>
      <c r="I400" s="256">
        <v>500</v>
      </c>
      <c r="J400" s="235">
        <f t="shared" si="6"/>
        <v>-458.35</v>
      </c>
      <c r="K400" s="201"/>
    </row>
    <row r="401" spans="1:11" ht="24" x14ac:dyDescent="0.2">
      <c r="A401" s="223">
        <v>40918</v>
      </c>
      <c r="B401" s="100">
        <v>1</v>
      </c>
      <c r="C401" s="225" t="s">
        <v>82</v>
      </c>
      <c r="D401" s="225" t="s">
        <v>712</v>
      </c>
      <c r="E401" s="233">
        <v>511</v>
      </c>
      <c r="F401" s="234" t="s">
        <v>744</v>
      </c>
      <c r="G401" s="388" t="s">
        <v>436</v>
      </c>
      <c r="H401" s="248" t="s">
        <v>1067</v>
      </c>
      <c r="I401" s="256">
        <v>100</v>
      </c>
      <c r="J401" s="235">
        <f t="shared" si="6"/>
        <v>-91.67</v>
      </c>
      <c r="K401" s="201"/>
    </row>
    <row r="402" spans="1:11" ht="24" x14ac:dyDescent="0.2">
      <c r="A402" s="223">
        <v>40918</v>
      </c>
      <c r="B402" s="100">
        <v>1</v>
      </c>
      <c r="C402" s="225" t="s">
        <v>83</v>
      </c>
      <c r="D402" s="225" t="s">
        <v>712</v>
      </c>
      <c r="E402" s="233">
        <v>511</v>
      </c>
      <c r="F402" s="234" t="s">
        <v>745</v>
      </c>
      <c r="G402" s="388" t="s">
        <v>436</v>
      </c>
      <c r="H402" s="248" t="s">
        <v>1067</v>
      </c>
      <c r="I402" s="256">
        <v>100</v>
      </c>
      <c r="J402" s="235">
        <f t="shared" si="6"/>
        <v>-91.67</v>
      </c>
      <c r="K402" s="201"/>
    </row>
    <row r="403" spans="1:11" ht="24" x14ac:dyDescent="0.2">
      <c r="A403" s="223">
        <v>40918</v>
      </c>
      <c r="B403" s="100">
        <v>1</v>
      </c>
      <c r="C403" s="225" t="s">
        <v>83</v>
      </c>
      <c r="D403" s="225" t="s">
        <v>712</v>
      </c>
      <c r="E403" s="233">
        <v>511</v>
      </c>
      <c r="F403" s="234" t="s">
        <v>746</v>
      </c>
      <c r="G403" s="388" t="s">
        <v>436</v>
      </c>
      <c r="H403" s="248" t="s">
        <v>1067</v>
      </c>
      <c r="I403" s="256">
        <v>100</v>
      </c>
      <c r="J403" s="235">
        <f t="shared" si="6"/>
        <v>-91.67</v>
      </c>
      <c r="K403" s="201"/>
    </row>
    <row r="404" spans="1:11" ht="24" x14ac:dyDescent="0.2">
      <c r="A404" s="347">
        <v>40918</v>
      </c>
      <c r="B404" s="101">
        <v>1</v>
      </c>
      <c r="C404" s="227" t="s">
        <v>84</v>
      </c>
      <c r="D404" s="227" t="s">
        <v>712</v>
      </c>
      <c r="E404" s="250">
        <v>511</v>
      </c>
      <c r="F404" s="251" t="s">
        <v>747</v>
      </c>
      <c r="G404" s="396" t="s">
        <v>436</v>
      </c>
      <c r="H404" s="348" t="s">
        <v>1067</v>
      </c>
      <c r="I404" s="264">
        <v>590</v>
      </c>
      <c r="J404" s="235">
        <f t="shared" si="6"/>
        <v>-540.85299999999995</v>
      </c>
      <c r="K404" s="201"/>
    </row>
    <row r="405" spans="1:11" s="20" customFormat="1" ht="24" x14ac:dyDescent="0.2">
      <c r="A405" s="223">
        <v>42569</v>
      </c>
      <c r="B405" s="100">
        <v>1</v>
      </c>
      <c r="C405" s="225" t="s">
        <v>1132</v>
      </c>
      <c r="D405" s="225" t="s">
        <v>712</v>
      </c>
      <c r="E405" s="233">
        <v>511</v>
      </c>
      <c r="F405" s="234" t="s">
        <v>748</v>
      </c>
      <c r="G405" s="388" t="s">
        <v>436</v>
      </c>
      <c r="H405" s="248" t="s">
        <v>1067</v>
      </c>
      <c r="I405" s="355">
        <v>1499</v>
      </c>
      <c r="J405" s="235">
        <f t="shared" si="6"/>
        <v>-1374.1333</v>
      </c>
      <c r="K405" s="199"/>
    </row>
    <row r="406" spans="1:11" ht="24" x14ac:dyDescent="0.2">
      <c r="A406" s="349"/>
      <c r="B406" s="350">
        <v>1</v>
      </c>
      <c r="C406" s="349" t="s">
        <v>453</v>
      </c>
      <c r="D406" s="349" t="s">
        <v>713</v>
      </c>
      <c r="E406" s="351">
        <v>511</v>
      </c>
      <c r="F406" s="352" t="s">
        <v>720</v>
      </c>
      <c r="G406" s="397" t="s">
        <v>459</v>
      </c>
      <c r="H406" s="353" t="s">
        <v>1068</v>
      </c>
      <c r="I406" s="354">
        <v>1000</v>
      </c>
      <c r="J406" s="235">
        <f t="shared" si="6"/>
        <v>-916.7</v>
      </c>
      <c r="K406" s="201"/>
    </row>
    <row r="407" spans="1:11" ht="24" x14ac:dyDescent="0.2">
      <c r="A407" s="225"/>
      <c r="B407" s="100">
        <v>1</v>
      </c>
      <c r="C407" s="225" t="s">
        <v>454</v>
      </c>
      <c r="D407" s="225" t="s">
        <v>713</v>
      </c>
      <c r="E407" s="233">
        <v>511</v>
      </c>
      <c r="F407" s="234" t="s">
        <v>721</v>
      </c>
      <c r="G407" s="388" t="s">
        <v>459</v>
      </c>
      <c r="H407" s="248" t="s">
        <v>1068</v>
      </c>
      <c r="I407" s="256">
        <v>500</v>
      </c>
      <c r="J407" s="235">
        <f t="shared" si="6"/>
        <v>-458.35</v>
      </c>
      <c r="K407" s="201"/>
    </row>
    <row r="408" spans="1:11" ht="24" x14ac:dyDescent="0.2">
      <c r="A408" s="225"/>
      <c r="B408" s="100">
        <v>1</v>
      </c>
      <c r="C408" s="225" t="s">
        <v>454</v>
      </c>
      <c r="D408" s="225" t="s">
        <v>713</v>
      </c>
      <c r="E408" s="233">
        <v>511</v>
      </c>
      <c r="F408" s="234" t="s">
        <v>722</v>
      </c>
      <c r="G408" s="388" t="s">
        <v>459</v>
      </c>
      <c r="H408" s="248" t="s">
        <v>1068</v>
      </c>
      <c r="I408" s="256">
        <v>500</v>
      </c>
      <c r="J408" s="235">
        <f t="shared" si="6"/>
        <v>-458.35</v>
      </c>
      <c r="K408" s="201"/>
    </row>
    <row r="409" spans="1:11" ht="24" x14ac:dyDescent="0.2">
      <c r="A409" s="225"/>
      <c r="B409" s="100">
        <v>1</v>
      </c>
      <c r="C409" s="225" t="s">
        <v>454</v>
      </c>
      <c r="D409" s="225" t="s">
        <v>713</v>
      </c>
      <c r="E409" s="233">
        <v>511</v>
      </c>
      <c r="F409" s="234" t="s">
        <v>723</v>
      </c>
      <c r="G409" s="388" t="s">
        <v>459</v>
      </c>
      <c r="H409" s="248" t="s">
        <v>1068</v>
      </c>
      <c r="I409" s="256">
        <v>500</v>
      </c>
      <c r="J409" s="235">
        <f t="shared" si="6"/>
        <v>-458.35</v>
      </c>
      <c r="K409" s="201"/>
    </row>
    <row r="410" spans="1:11" x14ac:dyDescent="0.25">
      <c r="A410" s="301" t="s">
        <v>1</v>
      </c>
      <c r="B410" s="301" t="s">
        <v>1098</v>
      </c>
      <c r="C410" s="301" t="s">
        <v>3</v>
      </c>
      <c r="D410" s="301" t="s">
        <v>4</v>
      </c>
      <c r="E410" s="303" t="s">
        <v>718</v>
      </c>
      <c r="F410" s="304" t="s">
        <v>1123</v>
      </c>
      <c r="G410" s="398" t="s">
        <v>1124</v>
      </c>
      <c r="H410" s="301" t="s">
        <v>1125</v>
      </c>
      <c r="I410" s="305" t="s">
        <v>1100</v>
      </c>
      <c r="J410" s="309" t="s">
        <v>1207</v>
      </c>
      <c r="K410" s="201"/>
    </row>
    <row r="411" spans="1:11" ht="24" x14ac:dyDescent="0.2">
      <c r="A411" s="225"/>
      <c r="B411" s="100">
        <v>1</v>
      </c>
      <c r="C411" s="225" t="s">
        <v>454</v>
      </c>
      <c r="D411" s="225" t="s">
        <v>713</v>
      </c>
      <c r="E411" s="233">
        <v>511</v>
      </c>
      <c r="F411" s="234" t="s">
        <v>724</v>
      </c>
      <c r="G411" s="388" t="s">
        <v>459</v>
      </c>
      <c r="H411" s="248" t="s">
        <v>1068</v>
      </c>
      <c r="I411" s="256">
        <v>500</v>
      </c>
      <c r="J411" s="235">
        <f t="shared" si="6"/>
        <v>-458.35</v>
      </c>
      <c r="K411" s="201"/>
    </row>
    <row r="412" spans="1:11" ht="24" x14ac:dyDescent="0.2">
      <c r="A412" s="225"/>
      <c r="B412" s="100">
        <v>1</v>
      </c>
      <c r="C412" s="225" t="s">
        <v>454</v>
      </c>
      <c r="D412" s="225" t="s">
        <v>713</v>
      </c>
      <c r="E412" s="233">
        <v>511</v>
      </c>
      <c r="F412" s="234" t="s">
        <v>725</v>
      </c>
      <c r="G412" s="388" t="s">
        <v>459</v>
      </c>
      <c r="H412" s="248" t="s">
        <v>1068</v>
      </c>
      <c r="I412" s="256">
        <v>500</v>
      </c>
      <c r="J412" s="235">
        <f t="shared" si="6"/>
        <v>-458.35</v>
      </c>
      <c r="K412" s="201"/>
    </row>
    <row r="413" spans="1:11" ht="24" x14ac:dyDescent="0.2">
      <c r="A413" s="225"/>
      <c r="B413" s="100">
        <v>1</v>
      </c>
      <c r="C413" s="225" t="s">
        <v>454</v>
      </c>
      <c r="D413" s="225" t="s">
        <v>713</v>
      </c>
      <c r="E413" s="233">
        <v>511</v>
      </c>
      <c r="F413" s="234" t="s">
        <v>726</v>
      </c>
      <c r="G413" s="388" t="s">
        <v>459</v>
      </c>
      <c r="H413" s="248" t="s">
        <v>1068</v>
      </c>
      <c r="I413" s="256">
        <v>500</v>
      </c>
      <c r="J413" s="235">
        <f t="shared" si="6"/>
        <v>-458.35</v>
      </c>
      <c r="K413" s="201"/>
    </row>
    <row r="414" spans="1:11" ht="24" x14ac:dyDescent="0.2">
      <c r="A414" s="225"/>
      <c r="B414" s="100">
        <v>1</v>
      </c>
      <c r="C414" s="225" t="s">
        <v>454</v>
      </c>
      <c r="D414" s="225" t="s">
        <v>713</v>
      </c>
      <c r="E414" s="233">
        <v>511</v>
      </c>
      <c r="F414" s="234" t="s">
        <v>727</v>
      </c>
      <c r="G414" s="388" t="s">
        <v>459</v>
      </c>
      <c r="H414" s="248" t="s">
        <v>1068</v>
      </c>
      <c r="I414" s="256">
        <v>500</v>
      </c>
      <c r="J414" s="235">
        <f t="shared" si="6"/>
        <v>-458.35</v>
      </c>
      <c r="K414" s="201"/>
    </row>
    <row r="415" spans="1:11" ht="24" x14ac:dyDescent="0.2">
      <c r="A415" s="225"/>
      <c r="B415" s="100">
        <v>1</v>
      </c>
      <c r="C415" s="225" t="s">
        <v>454</v>
      </c>
      <c r="D415" s="225" t="s">
        <v>713</v>
      </c>
      <c r="E415" s="233">
        <v>511</v>
      </c>
      <c r="F415" s="234" t="s">
        <v>728</v>
      </c>
      <c r="G415" s="388" t="s">
        <v>459</v>
      </c>
      <c r="H415" s="248" t="s">
        <v>1068</v>
      </c>
      <c r="I415" s="256">
        <v>500</v>
      </c>
      <c r="J415" s="235">
        <f t="shared" si="6"/>
        <v>-458.35</v>
      </c>
      <c r="K415" s="201"/>
    </row>
    <row r="416" spans="1:11" ht="24" x14ac:dyDescent="0.2">
      <c r="A416" s="225"/>
      <c r="B416" s="100">
        <v>1</v>
      </c>
      <c r="C416" s="225" t="s">
        <v>455</v>
      </c>
      <c r="D416" s="225" t="s">
        <v>713</v>
      </c>
      <c r="E416" s="233">
        <v>511</v>
      </c>
      <c r="F416" s="234" t="s">
        <v>729</v>
      </c>
      <c r="G416" s="388" t="s">
        <v>459</v>
      </c>
      <c r="H416" s="248" t="s">
        <v>1068</v>
      </c>
      <c r="I416" s="256">
        <v>300</v>
      </c>
      <c r="J416" s="235">
        <f t="shared" si="6"/>
        <v>-275.01</v>
      </c>
      <c r="K416" s="201"/>
    </row>
    <row r="417" spans="1:11" ht="24" x14ac:dyDescent="0.2">
      <c r="A417" s="225"/>
      <c r="B417" s="100">
        <v>1</v>
      </c>
      <c r="C417" s="225" t="s">
        <v>455</v>
      </c>
      <c r="D417" s="225" t="s">
        <v>713</v>
      </c>
      <c r="E417" s="233">
        <v>511</v>
      </c>
      <c r="F417" s="234" t="s">
        <v>730</v>
      </c>
      <c r="G417" s="388" t="s">
        <v>459</v>
      </c>
      <c r="H417" s="248" t="s">
        <v>1068</v>
      </c>
      <c r="I417" s="256">
        <v>300</v>
      </c>
      <c r="J417" s="235">
        <f t="shared" si="6"/>
        <v>-275.01</v>
      </c>
      <c r="K417" s="201"/>
    </row>
    <row r="418" spans="1:11" ht="24" x14ac:dyDescent="0.2">
      <c r="A418" s="225"/>
      <c r="B418" s="100">
        <v>1</v>
      </c>
      <c r="C418" s="225" t="s">
        <v>455</v>
      </c>
      <c r="D418" s="225" t="s">
        <v>713</v>
      </c>
      <c r="E418" s="233">
        <v>511</v>
      </c>
      <c r="F418" s="234" t="s">
        <v>731</v>
      </c>
      <c r="G418" s="388" t="s">
        <v>459</v>
      </c>
      <c r="H418" s="248" t="s">
        <v>1068</v>
      </c>
      <c r="I418" s="256">
        <v>300</v>
      </c>
      <c r="J418" s="235">
        <f t="shared" si="6"/>
        <v>-275.01</v>
      </c>
      <c r="K418" s="201"/>
    </row>
    <row r="419" spans="1:11" ht="24" x14ac:dyDescent="0.2">
      <c r="A419" s="225"/>
      <c r="B419" s="100">
        <v>1</v>
      </c>
      <c r="C419" s="225" t="s">
        <v>455</v>
      </c>
      <c r="D419" s="225" t="s">
        <v>713</v>
      </c>
      <c r="E419" s="233">
        <v>511</v>
      </c>
      <c r="F419" s="234" t="s">
        <v>732</v>
      </c>
      <c r="G419" s="388" t="s">
        <v>459</v>
      </c>
      <c r="H419" s="248" t="s">
        <v>1068</v>
      </c>
      <c r="I419" s="256">
        <v>300</v>
      </c>
      <c r="J419" s="235">
        <f t="shared" si="6"/>
        <v>-275.01</v>
      </c>
      <c r="K419" s="201"/>
    </row>
    <row r="420" spans="1:11" ht="24" x14ac:dyDescent="0.2">
      <c r="A420" s="225"/>
      <c r="B420" s="100">
        <v>1</v>
      </c>
      <c r="C420" s="225" t="s">
        <v>455</v>
      </c>
      <c r="D420" s="225" t="s">
        <v>713</v>
      </c>
      <c r="E420" s="233">
        <v>511</v>
      </c>
      <c r="F420" s="234" t="s">
        <v>733</v>
      </c>
      <c r="G420" s="388" t="s">
        <v>459</v>
      </c>
      <c r="H420" s="248" t="s">
        <v>1068</v>
      </c>
      <c r="I420" s="256">
        <v>300</v>
      </c>
      <c r="J420" s="235">
        <f t="shared" si="6"/>
        <v>-275.01</v>
      </c>
      <c r="K420" s="201"/>
    </row>
    <row r="421" spans="1:11" ht="24" x14ac:dyDescent="0.2">
      <c r="A421" s="225"/>
      <c r="B421" s="100">
        <v>1</v>
      </c>
      <c r="C421" s="225" t="s">
        <v>455</v>
      </c>
      <c r="D421" s="225" t="s">
        <v>713</v>
      </c>
      <c r="E421" s="233">
        <v>511</v>
      </c>
      <c r="F421" s="234" t="s">
        <v>734</v>
      </c>
      <c r="G421" s="388" t="s">
        <v>459</v>
      </c>
      <c r="H421" s="248" t="s">
        <v>1068</v>
      </c>
      <c r="I421" s="256">
        <v>300</v>
      </c>
      <c r="J421" s="235">
        <f t="shared" si="6"/>
        <v>-275.01</v>
      </c>
      <c r="K421" s="201"/>
    </row>
    <row r="422" spans="1:11" ht="24" x14ac:dyDescent="0.2">
      <c r="A422" s="225"/>
      <c r="B422" s="100">
        <v>1</v>
      </c>
      <c r="C422" s="225" t="s">
        <v>455</v>
      </c>
      <c r="D422" s="225" t="s">
        <v>713</v>
      </c>
      <c r="E422" s="233">
        <v>511</v>
      </c>
      <c r="F422" s="234" t="s">
        <v>735</v>
      </c>
      <c r="G422" s="388" t="s">
        <v>459</v>
      </c>
      <c r="H422" s="248" t="s">
        <v>1068</v>
      </c>
      <c r="I422" s="256">
        <v>300</v>
      </c>
      <c r="J422" s="235">
        <f t="shared" si="6"/>
        <v>-275.01</v>
      </c>
      <c r="K422" s="201"/>
    </row>
    <row r="423" spans="1:11" ht="24" x14ac:dyDescent="0.2">
      <c r="A423" s="225"/>
      <c r="B423" s="100">
        <v>1</v>
      </c>
      <c r="C423" s="225" t="s">
        <v>455</v>
      </c>
      <c r="D423" s="225" t="s">
        <v>713</v>
      </c>
      <c r="E423" s="233">
        <v>511</v>
      </c>
      <c r="F423" s="234" t="s">
        <v>736</v>
      </c>
      <c r="G423" s="388" t="s">
        <v>459</v>
      </c>
      <c r="H423" s="248" t="s">
        <v>1068</v>
      </c>
      <c r="I423" s="256">
        <v>300</v>
      </c>
      <c r="J423" s="235">
        <f t="shared" si="6"/>
        <v>-275.01</v>
      </c>
      <c r="K423" s="201"/>
    </row>
    <row r="424" spans="1:11" ht="24" x14ac:dyDescent="0.2">
      <c r="A424" s="225"/>
      <c r="B424" s="100">
        <v>1</v>
      </c>
      <c r="C424" s="225" t="s">
        <v>455</v>
      </c>
      <c r="D424" s="225" t="s">
        <v>713</v>
      </c>
      <c r="E424" s="233">
        <v>511</v>
      </c>
      <c r="F424" s="234" t="s">
        <v>737</v>
      </c>
      <c r="G424" s="388" t="s">
        <v>459</v>
      </c>
      <c r="H424" s="248" t="s">
        <v>1068</v>
      </c>
      <c r="I424" s="256">
        <v>300</v>
      </c>
      <c r="J424" s="235">
        <f t="shared" si="6"/>
        <v>-275.01</v>
      </c>
      <c r="K424" s="201"/>
    </row>
    <row r="425" spans="1:11" ht="24" x14ac:dyDescent="0.2">
      <c r="A425" s="225"/>
      <c r="B425" s="100">
        <v>1</v>
      </c>
      <c r="C425" s="225" t="s">
        <v>455</v>
      </c>
      <c r="D425" s="225" t="s">
        <v>713</v>
      </c>
      <c r="E425" s="233">
        <v>511</v>
      </c>
      <c r="F425" s="234" t="s">
        <v>738</v>
      </c>
      <c r="G425" s="388" t="s">
        <v>459</v>
      </c>
      <c r="H425" s="248" t="s">
        <v>1068</v>
      </c>
      <c r="I425" s="256">
        <v>300</v>
      </c>
      <c r="J425" s="235">
        <f t="shared" si="6"/>
        <v>-275.01</v>
      </c>
      <c r="K425" s="201"/>
    </row>
    <row r="426" spans="1:11" ht="24" x14ac:dyDescent="0.2">
      <c r="A426" s="225"/>
      <c r="B426" s="100">
        <v>1</v>
      </c>
      <c r="C426" s="225" t="s">
        <v>455</v>
      </c>
      <c r="D426" s="225" t="s">
        <v>713</v>
      </c>
      <c r="E426" s="233">
        <v>511</v>
      </c>
      <c r="F426" s="234" t="s">
        <v>739</v>
      </c>
      <c r="G426" s="388" t="s">
        <v>459</v>
      </c>
      <c r="H426" s="248" t="s">
        <v>1068</v>
      </c>
      <c r="I426" s="256">
        <v>300</v>
      </c>
      <c r="J426" s="235">
        <f t="shared" si="6"/>
        <v>-275.01</v>
      </c>
      <c r="K426" s="201"/>
    </row>
    <row r="427" spans="1:11" ht="24" x14ac:dyDescent="0.2">
      <c r="A427" s="225"/>
      <c r="B427" s="100">
        <v>1</v>
      </c>
      <c r="C427" s="225" t="s">
        <v>455</v>
      </c>
      <c r="D427" s="225" t="s">
        <v>713</v>
      </c>
      <c r="E427" s="233">
        <v>511</v>
      </c>
      <c r="F427" s="234" t="s">
        <v>740</v>
      </c>
      <c r="G427" s="388" t="s">
        <v>459</v>
      </c>
      <c r="H427" s="248" t="s">
        <v>1068</v>
      </c>
      <c r="I427" s="256">
        <v>300</v>
      </c>
      <c r="J427" s="235">
        <f t="shared" si="6"/>
        <v>-275.01</v>
      </c>
      <c r="K427" s="201"/>
    </row>
    <row r="428" spans="1:11" ht="24" x14ac:dyDescent="0.2">
      <c r="A428" s="225"/>
      <c r="B428" s="100">
        <v>1</v>
      </c>
      <c r="C428" s="225" t="s">
        <v>455</v>
      </c>
      <c r="D428" s="225" t="s">
        <v>713</v>
      </c>
      <c r="E428" s="233">
        <v>511</v>
      </c>
      <c r="F428" s="234" t="s">
        <v>741</v>
      </c>
      <c r="G428" s="388" t="s">
        <v>459</v>
      </c>
      <c r="H428" s="248" t="s">
        <v>1068</v>
      </c>
      <c r="I428" s="256">
        <v>300</v>
      </c>
      <c r="J428" s="235">
        <f t="shared" si="6"/>
        <v>-275.01</v>
      </c>
      <c r="K428" s="201"/>
    </row>
    <row r="429" spans="1:11" ht="24" x14ac:dyDescent="0.2">
      <c r="A429" s="225"/>
      <c r="B429" s="100">
        <v>1</v>
      </c>
      <c r="C429" s="225" t="s">
        <v>455</v>
      </c>
      <c r="D429" s="225" t="s">
        <v>713</v>
      </c>
      <c r="E429" s="233">
        <v>511</v>
      </c>
      <c r="F429" s="234" t="s">
        <v>742</v>
      </c>
      <c r="G429" s="388" t="s">
        <v>459</v>
      </c>
      <c r="H429" s="248" t="s">
        <v>1068</v>
      </c>
      <c r="I429" s="256">
        <v>300</v>
      </c>
      <c r="J429" s="235">
        <f t="shared" si="6"/>
        <v>-275.01</v>
      </c>
      <c r="K429" s="201"/>
    </row>
    <row r="430" spans="1:11" ht="24" x14ac:dyDescent="0.2">
      <c r="A430" s="225"/>
      <c r="B430" s="100">
        <v>1</v>
      </c>
      <c r="C430" s="225" t="s">
        <v>455</v>
      </c>
      <c r="D430" s="225" t="s">
        <v>713</v>
      </c>
      <c r="E430" s="233">
        <v>511</v>
      </c>
      <c r="F430" s="234" t="s">
        <v>743</v>
      </c>
      <c r="G430" s="388" t="s">
        <v>459</v>
      </c>
      <c r="H430" s="248" t="s">
        <v>1068</v>
      </c>
      <c r="I430" s="256">
        <v>300</v>
      </c>
      <c r="J430" s="235">
        <f t="shared" si="6"/>
        <v>-275.01</v>
      </c>
      <c r="K430" s="201"/>
    </row>
    <row r="431" spans="1:11" ht="24" x14ac:dyDescent="0.2">
      <c r="A431" s="225"/>
      <c r="B431" s="100">
        <v>1</v>
      </c>
      <c r="C431" s="225" t="s">
        <v>455</v>
      </c>
      <c r="D431" s="225" t="s">
        <v>713</v>
      </c>
      <c r="E431" s="233">
        <v>511</v>
      </c>
      <c r="F431" s="234" t="s">
        <v>744</v>
      </c>
      <c r="G431" s="388" t="s">
        <v>459</v>
      </c>
      <c r="H431" s="248" t="s">
        <v>1068</v>
      </c>
      <c r="I431" s="256">
        <v>300</v>
      </c>
      <c r="J431" s="235">
        <f t="shared" si="6"/>
        <v>-275.01</v>
      </c>
      <c r="K431" s="201"/>
    </row>
    <row r="432" spans="1:11" ht="24" x14ac:dyDescent="0.2">
      <c r="A432" s="225"/>
      <c r="B432" s="100">
        <v>1</v>
      </c>
      <c r="C432" s="225" t="s">
        <v>455</v>
      </c>
      <c r="D432" s="225" t="s">
        <v>713</v>
      </c>
      <c r="E432" s="233">
        <v>511</v>
      </c>
      <c r="F432" s="234" t="s">
        <v>745</v>
      </c>
      <c r="G432" s="388" t="s">
        <v>459</v>
      </c>
      <c r="H432" s="248" t="s">
        <v>1068</v>
      </c>
      <c r="I432" s="256">
        <v>300</v>
      </c>
      <c r="J432" s="235">
        <f t="shared" si="6"/>
        <v>-275.01</v>
      </c>
      <c r="K432" s="201"/>
    </row>
    <row r="433" spans="1:11" ht="24" x14ac:dyDescent="0.2">
      <c r="A433" s="225"/>
      <c r="B433" s="100">
        <v>1</v>
      </c>
      <c r="C433" s="225" t="s">
        <v>455</v>
      </c>
      <c r="D433" s="225" t="s">
        <v>713</v>
      </c>
      <c r="E433" s="233">
        <v>511</v>
      </c>
      <c r="F433" s="234" t="s">
        <v>746</v>
      </c>
      <c r="G433" s="388" t="s">
        <v>459</v>
      </c>
      <c r="H433" s="248" t="s">
        <v>1068</v>
      </c>
      <c r="I433" s="256">
        <v>300</v>
      </c>
      <c r="J433" s="235">
        <f t="shared" si="6"/>
        <v>-275.01</v>
      </c>
      <c r="K433" s="201"/>
    </row>
    <row r="434" spans="1:11" ht="24" x14ac:dyDescent="0.2">
      <c r="A434" s="225"/>
      <c r="B434" s="100">
        <v>1</v>
      </c>
      <c r="C434" s="225" t="s">
        <v>455</v>
      </c>
      <c r="D434" s="225" t="s">
        <v>713</v>
      </c>
      <c r="E434" s="233">
        <v>511</v>
      </c>
      <c r="F434" s="234" t="s">
        <v>747</v>
      </c>
      <c r="G434" s="388" t="s">
        <v>459</v>
      </c>
      <c r="H434" s="248" t="s">
        <v>1068</v>
      </c>
      <c r="I434" s="256">
        <v>300</v>
      </c>
      <c r="J434" s="235">
        <f t="shared" si="6"/>
        <v>-275.01</v>
      </c>
      <c r="K434" s="201"/>
    </row>
    <row r="435" spans="1:11" ht="24" x14ac:dyDescent="0.2">
      <c r="A435" s="225"/>
      <c r="B435" s="100">
        <v>1</v>
      </c>
      <c r="C435" s="225" t="s">
        <v>455</v>
      </c>
      <c r="D435" s="225" t="s">
        <v>713</v>
      </c>
      <c r="E435" s="233">
        <v>511</v>
      </c>
      <c r="F435" s="234" t="s">
        <v>748</v>
      </c>
      <c r="G435" s="388" t="s">
        <v>459</v>
      </c>
      <c r="H435" s="248" t="s">
        <v>1068</v>
      </c>
      <c r="I435" s="256">
        <v>300</v>
      </c>
      <c r="J435" s="235">
        <f t="shared" si="6"/>
        <v>-275.01</v>
      </c>
      <c r="K435" s="201"/>
    </row>
    <row r="436" spans="1:11" ht="24" x14ac:dyDescent="0.2">
      <c r="A436" s="225"/>
      <c r="B436" s="100">
        <v>1</v>
      </c>
      <c r="C436" s="225" t="s">
        <v>455</v>
      </c>
      <c r="D436" s="225" t="s">
        <v>713</v>
      </c>
      <c r="E436" s="233">
        <v>511</v>
      </c>
      <c r="F436" s="234" t="s">
        <v>749</v>
      </c>
      <c r="G436" s="388" t="s">
        <v>459</v>
      </c>
      <c r="H436" s="248" t="s">
        <v>1068</v>
      </c>
      <c r="I436" s="256">
        <v>300</v>
      </c>
      <c r="J436" s="235">
        <f t="shared" si="6"/>
        <v>-275.01</v>
      </c>
      <c r="K436" s="201"/>
    </row>
    <row r="437" spans="1:11" ht="24" x14ac:dyDescent="0.2">
      <c r="A437" s="225"/>
      <c r="B437" s="100">
        <v>1</v>
      </c>
      <c r="C437" s="225" t="s">
        <v>455</v>
      </c>
      <c r="D437" s="225" t="s">
        <v>713</v>
      </c>
      <c r="E437" s="233">
        <v>511</v>
      </c>
      <c r="F437" s="234" t="s">
        <v>750</v>
      </c>
      <c r="G437" s="388" t="s">
        <v>459</v>
      </c>
      <c r="H437" s="248" t="s">
        <v>1068</v>
      </c>
      <c r="I437" s="256">
        <v>300</v>
      </c>
      <c r="J437" s="235">
        <f t="shared" si="6"/>
        <v>-275.01</v>
      </c>
      <c r="K437" s="201"/>
    </row>
    <row r="438" spans="1:11" ht="24" x14ac:dyDescent="0.2">
      <c r="A438" s="225"/>
      <c r="B438" s="100">
        <v>1</v>
      </c>
      <c r="C438" s="225" t="s">
        <v>455</v>
      </c>
      <c r="D438" s="225" t="s">
        <v>713</v>
      </c>
      <c r="E438" s="233">
        <v>511</v>
      </c>
      <c r="F438" s="234" t="s">
        <v>751</v>
      </c>
      <c r="G438" s="388" t="s">
        <v>459</v>
      </c>
      <c r="H438" s="248" t="s">
        <v>1068</v>
      </c>
      <c r="I438" s="256">
        <v>300</v>
      </c>
      <c r="J438" s="235">
        <f t="shared" si="6"/>
        <v>-275.01</v>
      </c>
      <c r="K438" s="201"/>
    </row>
    <row r="439" spans="1:11" ht="24" x14ac:dyDescent="0.2">
      <c r="A439" s="225"/>
      <c r="B439" s="100">
        <v>1</v>
      </c>
      <c r="C439" s="225" t="s">
        <v>455</v>
      </c>
      <c r="D439" s="225" t="s">
        <v>713</v>
      </c>
      <c r="E439" s="233">
        <v>511</v>
      </c>
      <c r="F439" s="234" t="s">
        <v>752</v>
      </c>
      <c r="G439" s="388" t="s">
        <v>459</v>
      </c>
      <c r="H439" s="248" t="s">
        <v>1068</v>
      </c>
      <c r="I439" s="256">
        <v>300</v>
      </c>
      <c r="J439" s="235">
        <f t="shared" si="6"/>
        <v>-275.01</v>
      </c>
      <c r="K439" s="201"/>
    </row>
    <row r="440" spans="1:11" ht="24" x14ac:dyDescent="0.2">
      <c r="A440" s="225"/>
      <c r="B440" s="100">
        <v>1</v>
      </c>
      <c r="C440" s="225" t="s">
        <v>455</v>
      </c>
      <c r="D440" s="225" t="s">
        <v>713</v>
      </c>
      <c r="E440" s="233">
        <v>511</v>
      </c>
      <c r="F440" s="234" t="s">
        <v>753</v>
      </c>
      <c r="G440" s="388" t="s">
        <v>459</v>
      </c>
      <c r="H440" s="248" t="s">
        <v>1068</v>
      </c>
      <c r="I440" s="256">
        <v>300</v>
      </c>
      <c r="J440" s="235">
        <f t="shared" si="6"/>
        <v>-275.01</v>
      </c>
      <c r="K440" s="201"/>
    </row>
    <row r="441" spans="1:11" ht="24" x14ac:dyDescent="0.2">
      <c r="A441" s="225"/>
      <c r="B441" s="100">
        <v>1</v>
      </c>
      <c r="C441" s="225" t="s">
        <v>456</v>
      </c>
      <c r="D441" s="225" t="s">
        <v>713</v>
      </c>
      <c r="E441" s="233">
        <v>511</v>
      </c>
      <c r="F441" s="234" t="s">
        <v>754</v>
      </c>
      <c r="G441" s="388" t="s">
        <v>459</v>
      </c>
      <c r="H441" s="248" t="s">
        <v>1068</v>
      </c>
      <c r="I441" s="256">
        <v>400</v>
      </c>
      <c r="J441" s="235">
        <f t="shared" si="6"/>
        <v>-366.68</v>
      </c>
      <c r="K441" s="201"/>
    </row>
    <row r="442" spans="1:11" ht="24" x14ac:dyDescent="0.2">
      <c r="A442" s="226"/>
      <c r="B442" s="104">
        <v>1</v>
      </c>
      <c r="C442" s="226" t="s">
        <v>457</v>
      </c>
      <c r="D442" s="226" t="s">
        <v>713</v>
      </c>
      <c r="E442" s="244">
        <v>511</v>
      </c>
      <c r="F442" s="234" t="s">
        <v>755</v>
      </c>
      <c r="G442" s="395" t="s">
        <v>459</v>
      </c>
      <c r="H442" s="248" t="s">
        <v>1068</v>
      </c>
      <c r="I442" s="260">
        <v>50</v>
      </c>
      <c r="J442" s="235">
        <f t="shared" si="6"/>
        <v>-45.835000000000001</v>
      </c>
      <c r="K442" s="201"/>
    </row>
    <row r="443" spans="1:11" ht="24" x14ac:dyDescent="0.2">
      <c r="A443" s="224"/>
      <c r="B443" s="69">
        <v>1</v>
      </c>
      <c r="C443" s="224" t="s">
        <v>327</v>
      </c>
      <c r="D443" s="224" t="s">
        <v>714</v>
      </c>
      <c r="E443" s="236">
        <v>511</v>
      </c>
      <c r="F443" s="237" t="s">
        <v>720</v>
      </c>
      <c r="G443" s="389" t="s">
        <v>333</v>
      </c>
      <c r="H443" s="249" t="s">
        <v>1069</v>
      </c>
      <c r="I443" s="257">
        <v>1200</v>
      </c>
      <c r="J443" s="235">
        <f t="shared" si="6"/>
        <v>-1100.04</v>
      </c>
      <c r="K443" s="201"/>
    </row>
    <row r="444" spans="1:11" ht="28.5" x14ac:dyDescent="0.25">
      <c r="A444" s="282" t="s">
        <v>1</v>
      </c>
      <c r="B444" s="283" t="s">
        <v>1098</v>
      </c>
      <c r="C444" s="284" t="s">
        <v>3</v>
      </c>
      <c r="D444" s="282" t="s">
        <v>4</v>
      </c>
      <c r="E444" s="285" t="s">
        <v>718</v>
      </c>
      <c r="F444" s="286" t="s">
        <v>1123</v>
      </c>
      <c r="G444" s="392" t="s">
        <v>1124</v>
      </c>
      <c r="H444" s="284" t="s">
        <v>1125</v>
      </c>
      <c r="I444" s="287" t="s">
        <v>1100</v>
      </c>
      <c r="J444" s="432" t="s">
        <v>1207</v>
      </c>
      <c r="K444" s="201"/>
    </row>
    <row r="445" spans="1:11" ht="24" x14ac:dyDescent="0.2">
      <c r="A445" s="225"/>
      <c r="B445" s="100">
        <v>1</v>
      </c>
      <c r="C445" s="225" t="s">
        <v>329</v>
      </c>
      <c r="D445" s="225" t="s">
        <v>714</v>
      </c>
      <c r="E445" s="233">
        <v>511</v>
      </c>
      <c r="F445" s="234" t="s">
        <v>721</v>
      </c>
      <c r="G445" s="388" t="s">
        <v>333</v>
      </c>
      <c r="H445" s="248" t="s">
        <v>1069</v>
      </c>
      <c r="I445" s="256">
        <v>500</v>
      </c>
      <c r="J445" s="235">
        <f t="shared" si="6"/>
        <v>-458.35</v>
      </c>
      <c r="K445" s="201"/>
    </row>
    <row r="446" spans="1:11" ht="24" x14ac:dyDescent="0.2">
      <c r="A446" s="225"/>
      <c r="B446" s="100">
        <v>1</v>
      </c>
      <c r="C446" s="225" t="s">
        <v>330</v>
      </c>
      <c r="D446" s="225" t="s">
        <v>714</v>
      </c>
      <c r="E446" s="233">
        <v>511</v>
      </c>
      <c r="F446" s="234" t="s">
        <v>722</v>
      </c>
      <c r="G446" s="388" t="s">
        <v>333</v>
      </c>
      <c r="H446" s="248" t="s">
        <v>1069</v>
      </c>
      <c r="I446" s="256">
        <v>100</v>
      </c>
      <c r="J446" s="235">
        <f t="shared" si="6"/>
        <v>-91.67</v>
      </c>
      <c r="K446" s="201"/>
    </row>
    <row r="447" spans="1:11" ht="24" x14ac:dyDescent="0.2">
      <c r="A447" s="225"/>
      <c r="B447" s="100">
        <v>1</v>
      </c>
      <c r="C447" s="225" t="s">
        <v>330</v>
      </c>
      <c r="D447" s="225" t="s">
        <v>714</v>
      </c>
      <c r="E447" s="233">
        <v>511</v>
      </c>
      <c r="F447" s="234" t="s">
        <v>723</v>
      </c>
      <c r="G447" s="388" t="s">
        <v>333</v>
      </c>
      <c r="H447" s="248" t="s">
        <v>1069</v>
      </c>
      <c r="I447" s="256">
        <v>100</v>
      </c>
      <c r="J447" s="235">
        <f t="shared" si="6"/>
        <v>-91.67</v>
      </c>
      <c r="K447" s="201"/>
    </row>
    <row r="448" spans="1:11" ht="24" x14ac:dyDescent="0.2">
      <c r="A448" s="227"/>
      <c r="B448" s="101">
        <v>1</v>
      </c>
      <c r="C448" s="227" t="s">
        <v>331</v>
      </c>
      <c r="D448" s="227" t="s">
        <v>714</v>
      </c>
      <c r="E448" s="250">
        <v>511</v>
      </c>
      <c r="F448" s="251" t="s">
        <v>724</v>
      </c>
      <c r="G448" s="396" t="s">
        <v>333</v>
      </c>
      <c r="H448" s="248" t="s">
        <v>1069</v>
      </c>
      <c r="I448" s="264">
        <v>500</v>
      </c>
      <c r="J448" s="235">
        <f t="shared" si="6"/>
        <v>-458.35</v>
      </c>
      <c r="K448" s="201"/>
    </row>
    <row r="449" spans="1:11" ht="24" x14ac:dyDescent="0.2">
      <c r="A449" s="224"/>
      <c r="B449" s="69">
        <v>1</v>
      </c>
      <c r="C449" s="240" t="s">
        <v>1008</v>
      </c>
      <c r="D449" s="224" t="s">
        <v>1016</v>
      </c>
      <c r="E449" s="236">
        <v>511</v>
      </c>
      <c r="F449" s="237" t="s">
        <v>720</v>
      </c>
      <c r="G449" s="389" t="s">
        <v>1018</v>
      </c>
      <c r="H449" s="249" t="s">
        <v>1070</v>
      </c>
      <c r="I449" s="265">
        <v>3336.99</v>
      </c>
      <c r="J449" s="235">
        <f t="shared" si="6"/>
        <v>-3059.0187329999999</v>
      </c>
      <c r="K449" s="201"/>
    </row>
    <row r="450" spans="1:11" ht="24" x14ac:dyDescent="0.2">
      <c r="A450" s="225"/>
      <c r="B450" s="100">
        <v>1</v>
      </c>
      <c r="C450" s="252" t="s">
        <v>1010</v>
      </c>
      <c r="D450" s="226" t="s">
        <v>1016</v>
      </c>
      <c r="E450" s="244">
        <v>511</v>
      </c>
      <c r="F450" s="234" t="s">
        <v>721</v>
      </c>
      <c r="G450" s="395" t="s">
        <v>1018</v>
      </c>
      <c r="H450" s="253" t="s">
        <v>1070</v>
      </c>
      <c r="I450" s="266">
        <v>3399.99</v>
      </c>
      <c r="J450" s="235">
        <f t="shared" si="6"/>
        <v>-3116.7708329999996</v>
      </c>
      <c r="K450" s="201"/>
    </row>
    <row r="451" spans="1:11" ht="24" x14ac:dyDescent="0.2">
      <c r="A451" s="225"/>
      <c r="B451" s="100">
        <v>1</v>
      </c>
      <c r="C451" s="252" t="s">
        <v>1009</v>
      </c>
      <c r="D451" s="226" t="s">
        <v>1016</v>
      </c>
      <c r="E451" s="244">
        <v>511</v>
      </c>
      <c r="F451" s="234" t="s">
        <v>722</v>
      </c>
      <c r="G451" s="395" t="s">
        <v>1018</v>
      </c>
      <c r="H451" s="253" t="s">
        <v>1070</v>
      </c>
      <c r="I451" s="266">
        <v>343.97</v>
      </c>
      <c r="J451" s="235">
        <f t="shared" ref="J451:J468" si="7">(I451*0.0833)-I451</f>
        <v>-315.31729900000005</v>
      </c>
      <c r="K451" s="201"/>
    </row>
    <row r="452" spans="1:11" ht="24" x14ac:dyDescent="0.2">
      <c r="A452" s="225"/>
      <c r="B452" s="100">
        <v>1</v>
      </c>
      <c r="C452" s="252" t="s">
        <v>1009</v>
      </c>
      <c r="D452" s="226" t="s">
        <v>1016</v>
      </c>
      <c r="E452" s="244">
        <v>511</v>
      </c>
      <c r="F452" s="234" t="s">
        <v>723</v>
      </c>
      <c r="G452" s="395" t="s">
        <v>1018</v>
      </c>
      <c r="H452" s="253" t="s">
        <v>1070</v>
      </c>
      <c r="I452" s="266">
        <v>343.97</v>
      </c>
      <c r="J452" s="235">
        <f t="shared" si="7"/>
        <v>-315.31729900000005</v>
      </c>
      <c r="K452" s="201"/>
    </row>
    <row r="453" spans="1:11" ht="24" x14ac:dyDescent="0.2">
      <c r="A453" s="225"/>
      <c r="B453" s="100">
        <v>1</v>
      </c>
      <c r="C453" s="252" t="s">
        <v>1009</v>
      </c>
      <c r="D453" s="226" t="s">
        <v>1016</v>
      </c>
      <c r="E453" s="244">
        <v>511</v>
      </c>
      <c r="F453" s="234" t="s">
        <v>724</v>
      </c>
      <c r="G453" s="395" t="s">
        <v>1018</v>
      </c>
      <c r="H453" s="253" t="s">
        <v>1070</v>
      </c>
      <c r="I453" s="266">
        <v>343.97</v>
      </c>
      <c r="J453" s="235">
        <f t="shared" si="7"/>
        <v>-315.31729900000005</v>
      </c>
      <c r="K453" s="201"/>
    </row>
    <row r="454" spans="1:11" ht="24" x14ac:dyDescent="0.2">
      <c r="A454" s="225"/>
      <c r="B454" s="104">
        <v>1</v>
      </c>
      <c r="C454" s="252" t="s">
        <v>1009</v>
      </c>
      <c r="D454" s="226" t="s">
        <v>1016</v>
      </c>
      <c r="E454" s="244">
        <v>511</v>
      </c>
      <c r="F454" s="234" t="s">
        <v>725</v>
      </c>
      <c r="G454" s="395" t="s">
        <v>1018</v>
      </c>
      <c r="H454" s="253" t="s">
        <v>1070</v>
      </c>
      <c r="I454" s="266">
        <v>343.97</v>
      </c>
      <c r="J454" s="235">
        <f t="shared" si="7"/>
        <v>-315.31729900000005</v>
      </c>
      <c r="K454" s="201"/>
    </row>
    <row r="455" spans="1:11" ht="24" x14ac:dyDescent="0.2">
      <c r="A455" s="225"/>
      <c r="B455" s="100">
        <v>1</v>
      </c>
      <c r="C455" s="252" t="s">
        <v>1009</v>
      </c>
      <c r="D455" s="226" t="s">
        <v>1016</v>
      </c>
      <c r="E455" s="244">
        <v>511</v>
      </c>
      <c r="F455" s="234" t="s">
        <v>726</v>
      </c>
      <c r="G455" s="395" t="s">
        <v>1018</v>
      </c>
      <c r="H455" s="253" t="s">
        <v>1070</v>
      </c>
      <c r="I455" s="266">
        <v>343.97</v>
      </c>
      <c r="J455" s="235">
        <f t="shared" si="7"/>
        <v>-315.31729900000005</v>
      </c>
      <c r="K455" s="201"/>
    </row>
    <row r="456" spans="1:11" ht="24" x14ac:dyDescent="0.2">
      <c r="A456" s="225"/>
      <c r="B456" s="100">
        <v>1</v>
      </c>
      <c r="C456" s="252" t="s">
        <v>1009</v>
      </c>
      <c r="D456" s="226" t="s">
        <v>1016</v>
      </c>
      <c r="E456" s="244">
        <v>511</v>
      </c>
      <c r="F456" s="234" t="s">
        <v>727</v>
      </c>
      <c r="G456" s="395" t="s">
        <v>1018</v>
      </c>
      <c r="H456" s="253" t="s">
        <v>1070</v>
      </c>
      <c r="I456" s="266">
        <v>343.97</v>
      </c>
      <c r="J456" s="235">
        <f t="shared" si="7"/>
        <v>-315.31729900000005</v>
      </c>
      <c r="K456" s="201"/>
    </row>
    <row r="457" spans="1:11" ht="24" x14ac:dyDescent="0.2">
      <c r="A457" s="225"/>
      <c r="B457" s="100">
        <v>1</v>
      </c>
      <c r="C457" s="252" t="s">
        <v>1011</v>
      </c>
      <c r="D457" s="226" t="s">
        <v>1016</v>
      </c>
      <c r="E457" s="244">
        <v>511</v>
      </c>
      <c r="F457" s="234" t="s">
        <v>728</v>
      </c>
      <c r="G457" s="395" t="s">
        <v>1017</v>
      </c>
      <c r="H457" s="253" t="s">
        <v>1070</v>
      </c>
      <c r="I457" s="266">
        <v>1183.2</v>
      </c>
      <c r="J457" s="235">
        <f t="shared" si="7"/>
        <v>-1084.6394399999999</v>
      </c>
    </row>
    <row r="458" spans="1:11" ht="24" x14ac:dyDescent="0.2">
      <c r="A458" s="225"/>
      <c r="B458" s="100">
        <v>1</v>
      </c>
      <c r="C458" s="252" t="s">
        <v>1012</v>
      </c>
      <c r="D458" s="226" t="s">
        <v>1016</v>
      </c>
      <c r="E458" s="244">
        <v>511</v>
      </c>
      <c r="F458" s="234" t="s">
        <v>729</v>
      </c>
      <c r="G458" s="395" t="s">
        <v>1018</v>
      </c>
      <c r="H458" s="253" t="s">
        <v>1070</v>
      </c>
      <c r="I458" s="266">
        <v>400</v>
      </c>
      <c r="J458" s="235">
        <f t="shared" si="7"/>
        <v>-366.68</v>
      </c>
    </row>
    <row r="459" spans="1:11" ht="24" x14ac:dyDescent="0.2">
      <c r="A459" s="225"/>
      <c r="B459" s="100">
        <v>1</v>
      </c>
      <c r="C459" s="252" t="s">
        <v>1013</v>
      </c>
      <c r="D459" s="226" t="s">
        <v>1016</v>
      </c>
      <c r="E459" s="244">
        <v>511</v>
      </c>
      <c r="F459" s="234" t="s">
        <v>730</v>
      </c>
      <c r="G459" s="395" t="s">
        <v>1018</v>
      </c>
      <c r="H459" s="253" t="s">
        <v>1070</v>
      </c>
      <c r="I459" s="266">
        <v>400</v>
      </c>
      <c r="J459" s="235">
        <f t="shared" si="7"/>
        <v>-366.68</v>
      </c>
    </row>
    <row r="460" spans="1:11" ht="24" x14ac:dyDescent="0.2">
      <c r="A460" s="224"/>
      <c r="B460" s="69">
        <v>1</v>
      </c>
      <c r="C460" s="254" t="s">
        <v>1030</v>
      </c>
      <c r="D460" s="224" t="s">
        <v>699</v>
      </c>
      <c r="E460" s="236">
        <v>511</v>
      </c>
      <c r="F460" s="237" t="s">
        <v>720</v>
      </c>
      <c r="G460" s="389" t="s">
        <v>1031</v>
      </c>
      <c r="H460" s="249" t="s">
        <v>1071</v>
      </c>
      <c r="I460" s="267">
        <v>3500</v>
      </c>
      <c r="J460" s="235">
        <f t="shared" si="7"/>
        <v>-3208.45</v>
      </c>
    </row>
    <row r="461" spans="1:11" ht="24" x14ac:dyDescent="0.2">
      <c r="A461" s="225"/>
      <c r="B461" s="100">
        <v>1</v>
      </c>
      <c r="C461" s="255" t="s">
        <v>1032</v>
      </c>
      <c r="D461" s="226" t="s">
        <v>699</v>
      </c>
      <c r="E461" s="244">
        <v>511</v>
      </c>
      <c r="F461" s="234" t="s">
        <v>721</v>
      </c>
      <c r="G461" s="395" t="s">
        <v>1031</v>
      </c>
      <c r="H461" s="253" t="s">
        <v>1071</v>
      </c>
      <c r="I461" s="268">
        <v>1800</v>
      </c>
      <c r="J461" s="235">
        <f t="shared" si="7"/>
        <v>-1650.06</v>
      </c>
    </row>
    <row r="462" spans="1:11" ht="24" x14ac:dyDescent="0.2">
      <c r="A462" s="225"/>
      <c r="B462" s="100">
        <v>1</v>
      </c>
      <c r="C462" s="255" t="s">
        <v>1032</v>
      </c>
      <c r="D462" s="226" t="s">
        <v>699</v>
      </c>
      <c r="E462" s="244">
        <v>511</v>
      </c>
      <c r="F462" s="234" t="s">
        <v>722</v>
      </c>
      <c r="G462" s="395" t="s">
        <v>1031</v>
      </c>
      <c r="H462" s="253" t="s">
        <v>1071</v>
      </c>
      <c r="I462" s="268">
        <v>1800</v>
      </c>
      <c r="J462" s="235">
        <f t="shared" si="7"/>
        <v>-1650.06</v>
      </c>
    </row>
    <row r="463" spans="1:11" ht="24" x14ac:dyDescent="0.2">
      <c r="A463" s="225"/>
      <c r="B463" s="100">
        <v>1</v>
      </c>
      <c r="C463" s="255" t="s">
        <v>1033</v>
      </c>
      <c r="D463" s="226" t="s">
        <v>699</v>
      </c>
      <c r="E463" s="244">
        <v>511</v>
      </c>
      <c r="F463" s="234" t="s">
        <v>723</v>
      </c>
      <c r="G463" s="395" t="s">
        <v>1031</v>
      </c>
      <c r="H463" s="253" t="s">
        <v>1071</v>
      </c>
      <c r="I463" s="268">
        <v>2446.44</v>
      </c>
      <c r="J463" s="235">
        <f t="shared" si="7"/>
        <v>-2242.6515479999998</v>
      </c>
    </row>
    <row r="464" spans="1:11" ht="24" x14ac:dyDescent="0.2">
      <c r="A464" s="225"/>
      <c r="B464" s="100">
        <v>1</v>
      </c>
      <c r="C464" s="255" t="s">
        <v>1033</v>
      </c>
      <c r="D464" s="226" t="s">
        <v>699</v>
      </c>
      <c r="E464" s="244">
        <v>511</v>
      </c>
      <c r="F464" s="234" t="s">
        <v>724</v>
      </c>
      <c r="G464" s="395" t="s">
        <v>1031</v>
      </c>
      <c r="H464" s="253" t="s">
        <v>1071</v>
      </c>
      <c r="I464" s="268">
        <v>2446.44</v>
      </c>
      <c r="J464" s="235">
        <f t="shared" si="7"/>
        <v>-2242.6515479999998</v>
      </c>
    </row>
    <row r="465" spans="1:10" ht="24" x14ac:dyDescent="0.2">
      <c r="A465" s="5"/>
      <c r="B465" s="100">
        <v>1</v>
      </c>
      <c r="C465" s="255" t="s">
        <v>1034</v>
      </c>
      <c r="D465" s="226" t="s">
        <v>699</v>
      </c>
      <c r="E465" s="244">
        <v>511</v>
      </c>
      <c r="F465" s="234" t="s">
        <v>725</v>
      </c>
      <c r="G465" s="395" t="s">
        <v>1031</v>
      </c>
      <c r="H465" s="253" t="s">
        <v>1071</v>
      </c>
      <c r="I465" s="268">
        <v>3500</v>
      </c>
      <c r="J465" s="235">
        <f t="shared" si="7"/>
        <v>-3208.45</v>
      </c>
    </row>
    <row r="466" spans="1:10" ht="24" x14ac:dyDescent="0.2">
      <c r="A466" s="5"/>
      <c r="B466" s="100">
        <v>1</v>
      </c>
      <c r="C466" s="255" t="s">
        <v>1034</v>
      </c>
      <c r="D466" s="226" t="s">
        <v>699</v>
      </c>
      <c r="E466" s="244">
        <v>511</v>
      </c>
      <c r="F466" s="234" t="s">
        <v>726</v>
      </c>
      <c r="G466" s="395" t="s">
        <v>1031</v>
      </c>
      <c r="H466" s="253" t="s">
        <v>1071</v>
      </c>
      <c r="I466" s="268">
        <v>2800</v>
      </c>
      <c r="J466" s="235">
        <f t="shared" si="7"/>
        <v>-2566.7600000000002</v>
      </c>
    </row>
    <row r="467" spans="1:10" ht="24" x14ac:dyDescent="0.2">
      <c r="A467" s="5"/>
      <c r="B467" s="100">
        <v>1</v>
      </c>
      <c r="C467" s="255" t="s">
        <v>1035</v>
      </c>
      <c r="D467" s="226" t="s">
        <v>699</v>
      </c>
      <c r="E467" s="244">
        <v>511</v>
      </c>
      <c r="F467" s="234" t="s">
        <v>727</v>
      </c>
      <c r="G467" s="395" t="s">
        <v>1031</v>
      </c>
      <c r="H467" s="253" t="s">
        <v>1071</v>
      </c>
      <c r="I467" s="268">
        <v>2446.44</v>
      </c>
      <c r="J467" s="235">
        <f t="shared" si="7"/>
        <v>-2242.6515479999998</v>
      </c>
    </row>
    <row r="468" spans="1:10" ht="24" x14ac:dyDescent="0.2">
      <c r="A468" s="5"/>
      <c r="B468" s="100">
        <v>1</v>
      </c>
      <c r="C468" s="255" t="s">
        <v>1036</v>
      </c>
      <c r="D468" s="226" t="s">
        <v>699</v>
      </c>
      <c r="E468" s="244">
        <v>511</v>
      </c>
      <c r="F468" s="234" t="s">
        <v>728</v>
      </c>
      <c r="G468" s="395" t="s">
        <v>1031</v>
      </c>
      <c r="H468" s="253" t="s">
        <v>1071</v>
      </c>
      <c r="I468" s="429">
        <v>4000</v>
      </c>
      <c r="J468" s="235">
        <f t="shared" si="7"/>
        <v>-3666.8</v>
      </c>
    </row>
    <row r="469" spans="1:10" ht="15.75" thickBot="1" x14ac:dyDescent="0.3">
      <c r="G469" s="462" t="s">
        <v>1099</v>
      </c>
      <c r="H469" s="463"/>
      <c r="I469" s="434">
        <f>SUM(I2:I468)</f>
        <v>298241.31999999983</v>
      </c>
      <c r="J469" s="434">
        <f>SUM(J2:J468)</f>
        <v>-273397.81804399972</v>
      </c>
    </row>
  </sheetData>
  <autoFilter ref="A1:I445">
    <sortState ref="A2:I437">
      <sortCondition ref="I1:I434"/>
    </sortState>
  </autoFilter>
  <sortState ref="A2:H437">
    <sortCondition ref="E2:E437"/>
    <sortCondition ref="G2:G437"/>
    <sortCondition ref="F2:F437"/>
  </sortState>
  <mergeCells count="1">
    <mergeCell ref="G469:H469"/>
  </mergeCells>
  <pageMargins left="0.25" right="0.25" top="0.75" bottom="0.75" header="0.3" footer="0.3"/>
  <pageSetup paperSize="5" orientation="landscape" r:id="rId1"/>
  <headerFooter>
    <oddHeader>&amp;L&amp;"-,Negrita"Muebles de oficina y estanteria
depreciacion 10%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2"/>
  <sheetViews>
    <sheetView topLeftCell="F1" workbookViewId="0">
      <pane ySplit="1" topLeftCell="A17" activePane="bottomLeft" state="frozen"/>
      <selection pane="bottomLeft" activeCell="K17" sqref="K17"/>
    </sheetView>
  </sheetViews>
  <sheetFormatPr baseColWidth="10" defaultRowHeight="15" x14ac:dyDescent="0.25"/>
  <cols>
    <col min="1" max="1" width="2.85546875" style="6" customWidth="1"/>
    <col min="2" max="2" width="12.140625" style="6" bestFit="1" customWidth="1"/>
    <col min="3" max="3" width="8.7109375" style="6" customWidth="1"/>
    <col min="4" max="4" width="55.7109375" style="6" customWidth="1"/>
    <col min="5" max="5" width="9.5703125" style="6" customWidth="1"/>
    <col min="6" max="6" width="9" style="17" customWidth="1"/>
    <col min="7" max="7" width="6.140625" style="19" customWidth="1"/>
    <col min="8" max="8" width="37.85546875" style="6" bestFit="1" customWidth="1"/>
    <col min="9" max="9" width="37.85546875" style="6" customWidth="1"/>
    <col min="10" max="10" width="17.42578125" style="15" bestFit="1" customWidth="1"/>
    <col min="11" max="11" width="16.85546875" style="6" customWidth="1"/>
    <col min="12" max="16384" width="11.42578125" style="8"/>
  </cols>
  <sheetData>
    <row r="1" spans="1:11" x14ac:dyDescent="0.25">
      <c r="B1" s="5" t="s">
        <v>1</v>
      </c>
      <c r="C1" s="5" t="s">
        <v>2</v>
      </c>
      <c r="D1" s="5" t="s">
        <v>3</v>
      </c>
      <c r="E1" s="5" t="s">
        <v>4</v>
      </c>
      <c r="F1" s="16" t="s">
        <v>718</v>
      </c>
      <c r="G1" s="18" t="s">
        <v>719</v>
      </c>
      <c r="H1" s="5" t="s">
        <v>5</v>
      </c>
      <c r="I1" s="100" t="s">
        <v>1072</v>
      </c>
      <c r="J1" s="7" t="s">
        <v>0</v>
      </c>
      <c r="K1" s="204" t="s">
        <v>1114</v>
      </c>
    </row>
    <row r="2" spans="1:11" x14ac:dyDescent="0.2">
      <c r="A2" s="8"/>
      <c r="B2" s="5"/>
      <c r="C2" s="5">
        <v>1</v>
      </c>
      <c r="D2" s="5" t="s">
        <v>520</v>
      </c>
      <c r="E2" s="5" t="s">
        <v>686</v>
      </c>
      <c r="F2" s="16">
        <v>529</v>
      </c>
      <c r="G2" s="18" t="s">
        <v>720</v>
      </c>
      <c r="H2" s="100" t="s">
        <v>522</v>
      </c>
      <c r="I2" s="178" t="s">
        <v>1046</v>
      </c>
      <c r="J2" s="59">
        <v>1000</v>
      </c>
      <c r="K2" s="194">
        <f>(J2*0.0166)-J2</f>
        <v>-983.4</v>
      </c>
    </row>
    <row r="3" spans="1:11" x14ac:dyDescent="0.2">
      <c r="A3" s="8"/>
      <c r="B3" s="5"/>
      <c r="C3" s="5">
        <v>1</v>
      </c>
      <c r="D3" s="5" t="s">
        <v>514</v>
      </c>
      <c r="E3" s="5" t="s">
        <v>686</v>
      </c>
      <c r="F3" s="16">
        <v>529</v>
      </c>
      <c r="G3" s="18" t="s">
        <v>721</v>
      </c>
      <c r="H3" s="100" t="s">
        <v>522</v>
      </c>
      <c r="I3" s="178" t="s">
        <v>1046</v>
      </c>
      <c r="J3" s="59">
        <v>250</v>
      </c>
      <c r="K3" s="194">
        <f>(J3*0.0166)-J3</f>
        <v>-245.85</v>
      </c>
    </row>
    <row r="4" spans="1:11" x14ac:dyDescent="0.2">
      <c r="A4" s="8"/>
      <c r="B4" s="5"/>
      <c r="C4" s="5">
        <v>1</v>
      </c>
      <c r="D4" s="5" t="s">
        <v>514</v>
      </c>
      <c r="E4" s="5" t="s">
        <v>686</v>
      </c>
      <c r="F4" s="16">
        <v>529</v>
      </c>
      <c r="G4" s="18" t="s">
        <v>722</v>
      </c>
      <c r="H4" s="100" t="s">
        <v>522</v>
      </c>
      <c r="I4" s="178" t="s">
        <v>1046</v>
      </c>
      <c r="J4" s="59">
        <v>250</v>
      </c>
      <c r="K4" s="194">
        <f t="shared" ref="K4:K42" si="0">(J4*0.0166)-J4</f>
        <v>-245.85</v>
      </c>
    </row>
    <row r="5" spans="1:11" x14ac:dyDescent="0.2">
      <c r="A5" s="8"/>
      <c r="B5" s="5"/>
      <c r="C5" s="5">
        <v>1</v>
      </c>
      <c r="D5" s="5" t="s">
        <v>514</v>
      </c>
      <c r="E5" s="5" t="s">
        <v>686</v>
      </c>
      <c r="F5" s="16">
        <v>529</v>
      </c>
      <c r="G5" s="18" t="s">
        <v>723</v>
      </c>
      <c r="H5" s="100" t="s">
        <v>522</v>
      </c>
      <c r="I5" s="178" t="s">
        <v>1046</v>
      </c>
      <c r="J5" s="59">
        <v>250</v>
      </c>
      <c r="K5" s="194">
        <f t="shared" si="0"/>
        <v>-245.85</v>
      </c>
    </row>
    <row r="6" spans="1:11" x14ac:dyDescent="0.2">
      <c r="A6" s="8"/>
      <c r="B6" s="5"/>
      <c r="C6" s="5">
        <v>1</v>
      </c>
      <c r="D6" s="5" t="s">
        <v>514</v>
      </c>
      <c r="E6" s="5" t="s">
        <v>686</v>
      </c>
      <c r="F6" s="16">
        <v>529</v>
      </c>
      <c r="G6" s="18" t="s">
        <v>724</v>
      </c>
      <c r="H6" s="100" t="s">
        <v>522</v>
      </c>
      <c r="I6" s="178" t="s">
        <v>1046</v>
      </c>
      <c r="J6" s="59">
        <v>250</v>
      </c>
      <c r="K6" s="194">
        <f t="shared" si="0"/>
        <v>-245.85</v>
      </c>
    </row>
    <row r="7" spans="1:11" x14ac:dyDescent="0.2">
      <c r="A7" s="8"/>
      <c r="B7" s="5"/>
      <c r="C7" s="5">
        <v>1</v>
      </c>
      <c r="D7" s="5" t="s">
        <v>514</v>
      </c>
      <c r="E7" s="5" t="s">
        <v>686</v>
      </c>
      <c r="F7" s="16">
        <v>529</v>
      </c>
      <c r="G7" s="18" t="s">
        <v>725</v>
      </c>
      <c r="H7" s="100" t="s">
        <v>522</v>
      </c>
      <c r="I7" s="178" t="s">
        <v>1046</v>
      </c>
      <c r="J7" s="59">
        <v>250</v>
      </c>
      <c r="K7" s="194">
        <f t="shared" si="0"/>
        <v>-245.85</v>
      </c>
    </row>
    <row r="8" spans="1:11" x14ac:dyDescent="0.2">
      <c r="A8" s="8"/>
      <c r="B8" s="5"/>
      <c r="C8" s="5">
        <v>1</v>
      </c>
      <c r="D8" s="5" t="s">
        <v>514</v>
      </c>
      <c r="E8" s="5" t="s">
        <v>686</v>
      </c>
      <c r="F8" s="16">
        <v>529</v>
      </c>
      <c r="G8" s="18" t="s">
        <v>726</v>
      </c>
      <c r="H8" s="100" t="s">
        <v>522</v>
      </c>
      <c r="I8" s="178" t="s">
        <v>1046</v>
      </c>
      <c r="J8" s="59">
        <v>250</v>
      </c>
      <c r="K8" s="194">
        <f t="shared" si="0"/>
        <v>-245.85</v>
      </c>
    </row>
    <row r="9" spans="1:11" x14ac:dyDescent="0.2">
      <c r="A9" s="8"/>
      <c r="B9" s="5"/>
      <c r="C9" s="5">
        <v>1</v>
      </c>
      <c r="D9" s="5" t="s">
        <v>514</v>
      </c>
      <c r="E9" s="5" t="s">
        <v>686</v>
      </c>
      <c r="F9" s="16">
        <v>529</v>
      </c>
      <c r="G9" s="18" t="s">
        <v>727</v>
      </c>
      <c r="H9" s="100" t="s">
        <v>522</v>
      </c>
      <c r="I9" s="178" t="s">
        <v>1046</v>
      </c>
      <c r="J9" s="59">
        <v>250</v>
      </c>
      <c r="K9" s="194">
        <f t="shared" si="0"/>
        <v>-245.85</v>
      </c>
    </row>
    <row r="10" spans="1:11" x14ac:dyDescent="0.2">
      <c r="A10" s="8"/>
      <c r="B10" s="5"/>
      <c r="C10" s="5">
        <v>1</v>
      </c>
      <c r="D10" s="5" t="s">
        <v>514</v>
      </c>
      <c r="E10" s="5" t="s">
        <v>686</v>
      </c>
      <c r="F10" s="16">
        <v>529</v>
      </c>
      <c r="G10" s="18" t="s">
        <v>728</v>
      </c>
      <c r="H10" s="100" t="s">
        <v>522</v>
      </c>
      <c r="I10" s="178" t="s">
        <v>1046</v>
      </c>
      <c r="J10" s="59">
        <v>250</v>
      </c>
      <c r="K10" s="194">
        <f t="shared" si="0"/>
        <v>-245.85</v>
      </c>
    </row>
    <row r="11" spans="1:11" x14ac:dyDescent="0.2">
      <c r="A11" s="8"/>
      <c r="B11" s="5"/>
      <c r="C11" s="5">
        <v>1</v>
      </c>
      <c r="D11" s="5" t="s">
        <v>514</v>
      </c>
      <c r="E11" s="5" t="s">
        <v>686</v>
      </c>
      <c r="F11" s="16">
        <v>529</v>
      </c>
      <c r="G11" s="18" t="s">
        <v>729</v>
      </c>
      <c r="H11" s="100" t="s">
        <v>522</v>
      </c>
      <c r="I11" s="178" t="s">
        <v>1046</v>
      </c>
      <c r="J11" s="59">
        <v>250</v>
      </c>
      <c r="K11" s="194">
        <f t="shared" si="0"/>
        <v>-245.85</v>
      </c>
    </row>
    <row r="12" spans="1:11" x14ac:dyDescent="0.2">
      <c r="A12" s="8"/>
      <c r="B12" s="5"/>
      <c r="C12" s="5">
        <v>1</v>
      </c>
      <c r="D12" s="5" t="s">
        <v>514</v>
      </c>
      <c r="E12" s="5" t="s">
        <v>686</v>
      </c>
      <c r="F12" s="16">
        <v>529</v>
      </c>
      <c r="G12" s="18" t="s">
        <v>730</v>
      </c>
      <c r="H12" s="100" t="s">
        <v>522</v>
      </c>
      <c r="I12" s="178" t="s">
        <v>1046</v>
      </c>
      <c r="J12" s="59">
        <v>250</v>
      </c>
      <c r="K12" s="194">
        <f t="shared" si="0"/>
        <v>-245.85</v>
      </c>
    </row>
    <row r="13" spans="1:11" x14ac:dyDescent="0.2">
      <c r="A13" s="8"/>
      <c r="B13" s="5"/>
      <c r="C13" s="5">
        <v>1</v>
      </c>
      <c r="D13" s="5" t="s">
        <v>514</v>
      </c>
      <c r="E13" s="5" t="s">
        <v>686</v>
      </c>
      <c r="F13" s="16">
        <v>529</v>
      </c>
      <c r="G13" s="18" t="s">
        <v>731</v>
      </c>
      <c r="H13" s="100" t="s">
        <v>522</v>
      </c>
      <c r="I13" s="178" t="s">
        <v>1046</v>
      </c>
      <c r="J13" s="59">
        <v>250</v>
      </c>
      <c r="K13" s="194">
        <f t="shared" si="0"/>
        <v>-245.85</v>
      </c>
    </row>
    <row r="14" spans="1:11" x14ac:dyDescent="0.2">
      <c r="A14" s="8"/>
      <c r="B14" s="5"/>
      <c r="C14" s="5">
        <v>1</v>
      </c>
      <c r="D14" s="5" t="s">
        <v>514</v>
      </c>
      <c r="E14" s="5" t="s">
        <v>686</v>
      </c>
      <c r="F14" s="16">
        <v>529</v>
      </c>
      <c r="G14" s="18" t="s">
        <v>732</v>
      </c>
      <c r="H14" s="100" t="s">
        <v>522</v>
      </c>
      <c r="I14" s="178" t="s">
        <v>1046</v>
      </c>
      <c r="J14" s="59">
        <v>250</v>
      </c>
      <c r="K14" s="194">
        <f t="shared" si="0"/>
        <v>-245.85</v>
      </c>
    </row>
    <row r="15" spans="1:11" x14ac:dyDescent="0.2">
      <c r="A15" s="8"/>
      <c r="B15" s="5"/>
      <c r="C15" s="5">
        <v>1</v>
      </c>
      <c r="D15" s="5" t="s">
        <v>514</v>
      </c>
      <c r="E15" s="5" t="s">
        <v>686</v>
      </c>
      <c r="F15" s="16">
        <v>529</v>
      </c>
      <c r="G15" s="18" t="s">
        <v>733</v>
      </c>
      <c r="H15" s="100" t="s">
        <v>522</v>
      </c>
      <c r="I15" s="178" t="s">
        <v>1046</v>
      </c>
      <c r="J15" s="59">
        <v>250</v>
      </c>
      <c r="K15" s="194">
        <f t="shared" si="0"/>
        <v>-245.85</v>
      </c>
    </row>
    <row r="16" spans="1:11" x14ac:dyDescent="0.2">
      <c r="A16" s="8"/>
      <c r="B16" s="5"/>
      <c r="C16" s="5">
        <v>1</v>
      </c>
      <c r="D16" s="5" t="s">
        <v>514</v>
      </c>
      <c r="E16" s="5" t="s">
        <v>686</v>
      </c>
      <c r="F16" s="16">
        <v>529</v>
      </c>
      <c r="G16" s="18" t="s">
        <v>734</v>
      </c>
      <c r="H16" s="100" t="s">
        <v>522</v>
      </c>
      <c r="I16" s="178" t="s">
        <v>1046</v>
      </c>
      <c r="J16" s="59">
        <v>250</v>
      </c>
      <c r="K16" s="194">
        <f t="shared" si="0"/>
        <v>-245.85</v>
      </c>
    </row>
    <row r="17" spans="1:11" x14ac:dyDescent="0.2">
      <c r="A17" s="8"/>
      <c r="B17" s="5"/>
      <c r="C17" s="5">
        <v>1</v>
      </c>
      <c r="D17" s="5" t="s">
        <v>514</v>
      </c>
      <c r="E17" s="5" t="s">
        <v>686</v>
      </c>
      <c r="F17" s="16">
        <v>529</v>
      </c>
      <c r="G17" s="18" t="s">
        <v>735</v>
      </c>
      <c r="H17" s="100" t="s">
        <v>522</v>
      </c>
      <c r="I17" s="178" t="s">
        <v>1046</v>
      </c>
      <c r="J17" s="59">
        <v>250</v>
      </c>
      <c r="K17" s="194">
        <f t="shared" si="0"/>
        <v>-245.85</v>
      </c>
    </row>
    <row r="18" spans="1:11" x14ac:dyDescent="0.2">
      <c r="A18" s="8"/>
      <c r="B18" s="5"/>
      <c r="C18" s="5">
        <v>1</v>
      </c>
      <c r="D18" s="5" t="s">
        <v>514</v>
      </c>
      <c r="E18" s="5" t="s">
        <v>686</v>
      </c>
      <c r="F18" s="16">
        <v>529</v>
      </c>
      <c r="G18" s="18" t="s">
        <v>736</v>
      </c>
      <c r="H18" s="100" t="s">
        <v>522</v>
      </c>
      <c r="I18" s="178" t="s">
        <v>1046</v>
      </c>
      <c r="J18" s="59">
        <v>250</v>
      </c>
      <c r="K18" s="194">
        <f t="shared" si="0"/>
        <v>-245.85</v>
      </c>
    </row>
    <row r="19" spans="1:11" x14ac:dyDescent="0.2">
      <c r="A19" s="8"/>
      <c r="B19" s="5"/>
      <c r="C19" s="5">
        <v>1</v>
      </c>
      <c r="D19" s="5" t="s">
        <v>514</v>
      </c>
      <c r="E19" s="5" t="s">
        <v>686</v>
      </c>
      <c r="F19" s="16">
        <v>529</v>
      </c>
      <c r="G19" s="18" t="s">
        <v>737</v>
      </c>
      <c r="H19" s="100" t="s">
        <v>522</v>
      </c>
      <c r="I19" s="178" t="s">
        <v>1046</v>
      </c>
      <c r="J19" s="59">
        <v>250</v>
      </c>
      <c r="K19" s="194">
        <f t="shared" si="0"/>
        <v>-245.85</v>
      </c>
    </row>
    <row r="20" spans="1:11" x14ac:dyDescent="0.2">
      <c r="A20" s="8"/>
      <c r="B20" s="5"/>
      <c r="C20" s="5">
        <v>1</v>
      </c>
      <c r="D20" s="5" t="s">
        <v>519</v>
      </c>
      <c r="E20" s="5" t="s">
        <v>686</v>
      </c>
      <c r="F20" s="16">
        <v>529</v>
      </c>
      <c r="G20" s="18" t="s">
        <v>738</v>
      </c>
      <c r="H20" s="100" t="s">
        <v>522</v>
      </c>
      <c r="I20" s="178" t="s">
        <v>1046</v>
      </c>
      <c r="J20" s="59">
        <v>1500</v>
      </c>
      <c r="K20" s="194">
        <f t="shared" si="0"/>
        <v>-1475.1</v>
      </c>
    </row>
    <row r="21" spans="1:11" x14ac:dyDescent="0.2">
      <c r="A21" s="8"/>
      <c r="B21" s="5"/>
      <c r="C21" s="5">
        <v>1</v>
      </c>
      <c r="D21" s="5" t="s">
        <v>515</v>
      </c>
      <c r="E21" s="5" t="s">
        <v>686</v>
      </c>
      <c r="F21" s="16">
        <v>529</v>
      </c>
      <c r="G21" s="18" t="s">
        <v>739</v>
      </c>
      <c r="H21" s="100" t="s">
        <v>522</v>
      </c>
      <c r="I21" s="178" t="s">
        <v>1046</v>
      </c>
      <c r="J21" s="59">
        <v>1100</v>
      </c>
      <c r="K21" s="194">
        <f t="shared" si="0"/>
        <v>-1081.74</v>
      </c>
    </row>
    <row r="22" spans="1:11" x14ac:dyDescent="0.2">
      <c r="A22" s="8"/>
      <c r="B22" s="5"/>
      <c r="C22" s="5">
        <v>1</v>
      </c>
      <c r="D22" s="5" t="s">
        <v>515</v>
      </c>
      <c r="E22" s="5" t="s">
        <v>686</v>
      </c>
      <c r="F22" s="16">
        <v>529</v>
      </c>
      <c r="G22" s="18" t="s">
        <v>740</v>
      </c>
      <c r="H22" s="100" t="s">
        <v>522</v>
      </c>
      <c r="I22" s="178" t="s">
        <v>1046</v>
      </c>
      <c r="J22" s="59">
        <v>1100</v>
      </c>
      <c r="K22" s="194">
        <f t="shared" si="0"/>
        <v>-1081.74</v>
      </c>
    </row>
    <row r="23" spans="1:11" x14ac:dyDescent="0.2">
      <c r="A23" s="8"/>
      <c r="B23" s="5"/>
      <c r="C23" s="5">
        <v>1</v>
      </c>
      <c r="D23" s="5" t="s">
        <v>515</v>
      </c>
      <c r="E23" s="5" t="s">
        <v>686</v>
      </c>
      <c r="F23" s="16">
        <v>529</v>
      </c>
      <c r="G23" s="18" t="s">
        <v>741</v>
      </c>
      <c r="H23" s="100" t="s">
        <v>522</v>
      </c>
      <c r="I23" s="178" t="s">
        <v>1046</v>
      </c>
      <c r="J23" s="59">
        <v>1100</v>
      </c>
      <c r="K23" s="194">
        <f t="shared" si="0"/>
        <v>-1081.74</v>
      </c>
    </row>
    <row r="24" spans="1:11" x14ac:dyDescent="0.2">
      <c r="A24" s="8"/>
      <c r="B24" s="5"/>
      <c r="C24" s="5">
        <v>1</v>
      </c>
      <c r="D24" s="5" t="s">
        <v>515</v>
      </c>
      <c r="E24" s="5" t="s">
        <v>686</v>
      </c>
      <c r="F24" s="16">
        <v>529</v>
      </c>
      <c r="G24" s="18" t="s">
        <v>742</v>
      </c>
      <c r="H24" s="100" t="s">
        <v>522</v>
      </c>
      <c r="I24" s="178" t="s">
        <v>1046</v>
      </c>
      <c r="J24" s="59">
        <v>1100</v>
      </c>
      <c r="K24" s="194">
        <f t="shared" si="0"/>
        <v>-1081.74</v>
      </c>
    </row>
    <row r="25" spans="1:11" x14ac:dyDescent="0.2">
      <c r="A25" s="8"/>
      <c r="B25" s="5"/>
      <c r="C25" s="5">
        <v>1</v>
      </c>
      <c r="D25" s="5" t="s">
        <v>515</v>
      </c>
      <c r="E25" s="5" t="s">
        <v>686</v>
      </c>
      <c r="F25" s="16">
        <v>529</v>
      </c>
      <c r="G25" s="18" t="s">
        <v>743</v>
      </c>
      <c r="H25" s="100" t="s">
        <v>522</v>
      </c>
      <c r="I25" s="178" t="s">
        <v>1046</v>
      </c>
      <c r="J25" s="59">
        <v>1100</v>
      </c>
      <c r="K25" s="194">
        <f t="shared" si="0"/>
        <v>-1081.74</v>
      </c>
    </row>
    <row r="26" spans="1:11" x14ac:dyDescent="0.2">
      <c r="A26" s="8"/>
      <c r="B26" s="5"/>
      <c r="C26" s="5">
        <v>1</v>
      </c>
      <c r="D26" s="5" t="s">
        <v>517</v>
      </c>
      <c r="E26" s="5" t="s">
        <v>686</v>
      </c>
      <c r="F26" s="16">
        <v>529</v>
      </c>
      <c r="G26" s="18" t="s">
        <v>744</v>
      </c>
      <c r="H26" s="100" t="s">
        <v>522</v>
      </c>
      <c r="I26" s="178" t="s">
        <v>1046</v>
      </c>
      <c r="J26" s="59">
        <v>1000</v>
      </c>
      <c r="K26" s="194">
        <f t="shared" si="0"/>
        <v>-983.4</v>
      </c>
    </row>
    <row r="27" spans="1:11" x14ac:dyDescent="0.2">
      <c r="A27" s="8"/>
      <c r="B27" s="5"/>
      <c r="C27" s="5">
        <v>1</v>
      </c>
      <c r="D27" s="5" t="s">
        <v>517</v>
      </c>
      <c r="E27" s="5" t="s">
        <v>686</v>
      </c>
      <c r="F27" s="16">
        <v>529</v>
      </c>
      <c r="G27" s="18" t="s">
        <v>745</v>
      </c>
      <c r="H27" s="100" t="s">
        <v>522</v>
      </c>
      <c r="I27" s="178" t="s">
        <v>1046</v>
      </c>
      <c r="J27" s="59">
        <v>1000</v>
      </c>
      <c r="K27" s="194">
        <f t="shared" si="0"/>
        <v>-983.4</v>
      </c>
    </row>
    <row r="28" spans="1:11" x14ac:dyDescent="0.2">
      <c r="A28" s="8"/>
      <c r="B28" s="5"/>
      <c r="C28" s="5">
        <v>1</v>
      </c>
      <c r="D28" s="5" t="s">
        <v>517</v>
      </c>
      <c r="E28" s="5" t="s">
        <v>686</v>
      </c>
      <c r="F28" s="16">
        <v>529</v>
      </c>
      <c r="G28" s="18" t="s">
        <v>746</v>
      </c>
      <c r="H28" s="100" t="s">
        <v>522</v>
      </c>
      <c r="I28" s="178" t="s">
        <v>1046</v>
      </c>
      <c r="J28" s="59">
        <v>1000</v>
      </c>
      <c r="K28" s="194">
        <f t="shared" si="0"/>
        <v>-983.4</v>
      </c>
    </row>
    <row r="29" spans="1:11" x14ac:dyDescent="0.2">
      <c r="A29" s="8"/>
      <c r="B29" s="5"/>
      <c r="C29" s="5">
        <v>1</v>
      </c>
      <c r="D29" s="5" t="s">
        <v>517</v>
      </c>
      <c r="E29" s="5" t="s">
        <v>686</v>
      </c>
      <c r="F29" s="16">
        <v>529</v>
      </c>
      <c r="G29" s="18" t="s">
        <v>747</v>
      </c>
      <c r="H29" s="100" t="s">
        <v>522</v>
      </c>
      <c r="I29" s="178" t="s">
        <v>1046</v>
      </c>
      <c r="J29" s="59">
        <v>1000</v>
      </c>
      <c r="K29" s="194">
        <f t="shared" si="0"/>
        <v>-983.4</v>
      </c>
    </row>
    <row r="30" spans="1:11" x14ac:dyDescent="0.2">
      <c r="A30" s="8"/>
      <c r="B30" s="5"/>
      <c r="C30" s="5">
        <v>1</v>
      </c>
      <c r="D30" s="5" t="s">
        <v>517</v>
      </c>
      <c r="E30" s="5" t="s">
        <v>686</v>
      </c>
      <c r="F30" s="16">
        <v>529</v>
      </c>
      <c r="G30" s="18" t="s">
        <v>748</v>
      </c>
      <c r="H30" s="100" t="s">
        <v>522</v>
      </c>
      <c r="I30" s="178" t="s">
        <v>1046</v>
      </c>
      <c r="J30" s="59">
        <v>1000</v>
      </c>
      <c r="K30" s="194">
        <f t="shared" si="0"/>
        <v>-983.4</v>
      </c>
    </row>
    <row r="31" spans="1:11" x14ac:dyDescent="0.2">
      <c r="A31" s="8"/>
      <c r="B31" s="5"/>
      <c r="C31" s="5">
        <v>1</v>
      </c>
      <c r="D31" s="5" t="s">
        <v>517</v>
      </c>
      <c r="E31" s="5" t="s">
        <v>686</v>
      </c>
      <c r="F31" s="16">
        <v>529</v>
      </c>
      <c r="G31" s="18" t="s">
        <v>749</v>
      </c>
      <c r="H31" s="100" t="s">
        <v>522</v>
      </c>
      <c r="I31" s="178" t="s">
        <v>1046</v>
      </c>
      <c r="J31" s="59">
        <v>1000</v>
      </c>
      <c r="K31" s="194">
        <f t="shared" si="0"/>
        <v>-983.4</v>
      </c>
    </row>
    <row r="32" spans="1:11" x14ac:dyDescent="0.2">
      <c r="A32" s="8"/>
      <c r="B32" s="5"/>
      <c r="C32" s="5">
        <v>1</v>
      </c>
      <c r="D32" s="5" t="s">
        <v>516</v>
      </c>
      <c r="E32" s="5" t="s">
        <v>686</v>
      </c>
      <c r="F32" s="16">
        <v>529</v>
      </c>
      <c r="G32" s="18" t="s">
        <v>750</v>
      </c>
      <c r="H32" s="100" t="s">
        <v>522</v>
      </c>
      <c r="I32" s="178" t="s">
        <v>1046</v>
      </c>
      <c r="J32" s="59">
        <v>400</v>
      </c>
      <c r="K32" s="194">
        <f t="shared" si="0"/>
        <v>-393.36</v>
      </c>
    </row>
    <row r="33" spans="1:11" x14ac:dyDescent="0.2">
      <c r="A33" s="8"/>
      <c r="B33" s="5"/>
      <c r="C33" s="5">
        <v>1</v>
      </c>
      <c r="D33" s="5" t="s">
        <v>518</v>
      </c>
      <c r="E33" s="5" t="s">
        <v>686</v>
      </c>
      <c r="F33" s="16">
        <v>529</v>
      </c>
      <c r="G33" s="18" t="s">
        <v>751</v>
      </c>
      <c r="H33" s="100" t="s">
        <v>522</v>
      </c>
      <c r="I33" s="178" t="s">
        <v>1046</v>
      </c>
      <c r="J33" s="59">
        <v>1500</v>
      </c>
      <c r="K33" s="194">
        <f t="shared" si="0"/>
        <v>-1475.1</v>
      </c>
    </row>
    <row r="34" spans="1:11" x14ac:dyDescent="0.2">
      <c r="A34" s="8"/>
      <c r="B34" s="5"/>
      <c r="C34" s="5">
        <v>1</v>
      </c>
      <c r="D34" s="5" t="s">
        <v>518</v>
      </c>
      <c r="E34" s="5" t="s">
        <v>686</v>
      </c>
      <c r="F34" s="16">
        <v>529</v>
      </c>
      <c r="G34" s="18" t="s">
        <v>752</v>
      </c>
      <c r="H34" s="100" t="s">
        <v>522</v>
      </c>
      <c r="I34" s="178" t="s">
        <v>1046</v>
      </c>
      <c r="J34" s="59">
        <v>1500</v>
      </c>
      <c r="K34" s="194">
        <f t="shared" si="0"/>
        <v>-1475.1</v>
      </c>
    </row>
    <row r="35" spans="1:11" x14ac:dyDescent="0.2">
      <c r="A35" s="8"/>
      <c r="B35" s="5"/>
      <c r="C35" s="5">
        <v>1</v>
      </c>
      <c r="D35" s="5" t="s">
        <v>518</v>
      </c>
      <c r="E35" s="5" t="s">
        <v>686</v>
      </c>
      <c r="F35" s="16">
        <v>529</v>
      </c>
      <c r="G35" s="18" t="s">
        <v>753</v>
      </c>
      <c r="H35" s="100" t="s">
        <v>522</v>
      </c>
      <c r="I35" s="178" t="s">
        <v>1046</v>
      </c>
      <c r="J35" s="59">
        <v>1500</v>
      </c>
      <c r="K35" s="194">
        <f t="shared" si="0"/>
        <v>-1475.1</v>
      </c>
    </row>
    <row r="36" spans="1:11" x14ac:dyDescent="0.2">
      <c r="A36" s="8"/>
      <c r="B36" s="5"/>
      <c r="C36" s="5">
        <v>1</v>
      </c>
      <c r="D36" s="5" t="s">
        <v>518</v>
      </c>
      <c r="E36" s="5" t="s">
        <v>686</v>
      </c>
      <c r="F36" s="16">
        <v>529</v>
      </c>
      <c r="G36" s="18" t="s">
        <v>754</v>
      </c>
      <c r="H36" s="100" t="s">
        <v>522</v>
      </c>
      <c r="I36" s="178" t="s">
        <v>1046</v>
      </c>
      <c r="J36" s="59">
        <v>1500</v>
      </c>
      <c r="K36" s="194">
        <f t="shared" si="0"/>
        <v>-1475.1</v>
      </c>
    </row>
    <row r="37" spans="1:11" x14ac:dyDescent="0.2">
      <c r="A37" s="8"/>
      <c r="B37" s="5"/>
      <c r="C37" s="5">
        <v>1</v>
      </c>
      <c r="D37" s="5" t="s">
        <v>518</v>
      </c>
      <c r="E37" s="5" t="s">
        <v>686</v>
      </c>
      <c r="F37" s="16">
        <v>529</v>
      </c>
      <c r="G37" s="18" t="s">
        <v>755</v>
      </c>
      <c r="H37" s="100" t="s">
        <v>522</v>
      </c>
      <c r="I37" s="178" t="s">
        <v>1046</v>
      </c>
      <c r="J37" s="59">
        <v>1500</v>
      </c>
      <c r="K37" s="194">
        <f t="shared" si="0"/>
        <v>-1475.1</v>
      </c>
    </row>
    <row r="38" spans="1:11" x14ac:dyDescent="0.2">
      <c r="A38" s="8"/>
      <c r="B38" s="5"/>
      <c r="C38" s="5">
        <v>1</v>
      </c>
      <c r="D38" s="5" t="s">
        <v>518</v>
      </c>
      <c r="E38" s="5" t="s">
        <v>686</v>
      </c>
      <c r="F38" s="16">
        <v>529</v>
      </c>
      <c r="G38" s="18" t="s">
        <v>756</v>
      </c>
      <c r="H38" s="100" t="s">
        <v>522</v>
      </c>
      <c r="I38" s="178" t="s">
        <v>1046</v>
      </c>
      <c r="J38" s="59">
        <v>1500</v>
      </c>
      <c r="K38" s="194">
        <f t="shared" si="0"/>
        <v>-1475.1</v>
      </c>
    </row>
    <row r="39" spans="1:11" x14ac:dyDescent="0.2">
      <c r="A39" s="8"/>
      <c r="B39" s="5"/>
      <c r="C39" s="5">
        <v>1</v>
      </c>
      <c r="D39" s="5" t="s">
        <v>518</v>
      </c>
      <c r="E39" s="5" t="s">
        <v>686</v>
      </c>
      <c r="F39" s="16">
        <v>529</v>
      </c>
      <c r="G39" s="18" t="s">
        <v>757</v>
      </c>
      <c r="H39" s="100" t="s">
        <v>522</v>
      </c>
      <c r="I39" s="178" t="s">
        <v>1046</v>
      </c>
      <c r="J39" s="59">
        <v>1500</v>
      </c>
      <c r="K39" s="194">
        <f t="shared" si="0"/>
        <v>-1475.1</v>
      </c>
    </row>
    <row r="40" spans="1:11" x14ac:dyDescent="0.2">
      <c r="A40" s="8"/>
      <c r="B40" s="5"/>
      <c r="C40" s="5">
        <v>1</v>
      </c>
      <c r="D40" s="5" t="s">
        <v>518</v>
      </c>
      <c r="E40" s="5" t="s">
        <v>686</v>
      </c>
      <c r="F40" s="16">
        <v>529</v>
      </c>
      <c r="G40" s="18" t="s">
        <v>758</v>
      </c>
      <c r="H40" s="100" t="s">
        <v>522</v>
      </c>
      <c r="I40" s="178" t="s">
        <v>1046</v>
      </c>
      <c r="J40" s="59">
        <v>1500</v>
      </c>
      <c r="K40" s="194">
        <f t="shared" si="0"/>
        <v>-1475.1</v>
      </c>
    </row>
    <row r="41" spans="1:11" ht="15.75" thickBot="1" x14ac:dyDescent="0.25">
      <c r="A41" s="8"/>
      <c r="B41" s="5"/>
      <c r="C41" s="5">
        <v>1</v>
      </c>
      <c r="D41" s="36" t="s">
        <v>948</v>
      </c>
      <c r="E41" s="5" t="s">
        <v>690</v>
      </c>
      <c r="F41" s="16">
        <v>529</v>
      </c>
      <c r="G41" s="18" t="s">
        <v>720</v>
      </c>
      <c r="H41" s="101" t="s">
        <v>949</v>
      </c>
      <c r="I41" s="101" t="s">
        <v>1049</v>
      </c>
      <c r="J41" s="128">
        <v>2000</v>
      </c>
      <c r="K41" s="194">
        <f t="shared" si="0"/>
        <v>-1966.8</v>
      </c>
    </row>
    <row r="42" spans="1:11" ht="15.75" thickBot="1" x14ac:dyDescent="0.3">
      <c r="H42" s="474" t="s">
        <v>891</v>
      </c>
      <c r="I42" s="475"/>
      <c r="J42" s="440">
        <f>SUM(J2:J41)</f>
        <v>32650</v>
      </c>
      <c r="K42" s="441">
        <f t="shared" si="0"/>
        <v>-32108.01</v>
      </c>
    </row>
  </sheetData>
  <autoFilter ref="B1:J41">
    <sortState ref="B2:I40">
      <sortCondition ref="H2:H40"/>
      <sortCondition ref="D2:D40"/>
      <sortCondition ref="G2:G40"/>
    </sortState>
  </autoFilter>
  <sortState ref="B2:I42">
    <sortCondition ref="E2:E42"/>
    <sortCondition ref="G2:G42"/>
  </sortState>
  <mergeCells count="1">
    <mergeCell ref="H42:I4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"/>
  <sheetViews>
    <sheetView zoomScalePageLayoutView="70" workbookViewId="0">
      <selection activeCell="K2" sqref="K2"/>
    </sheetView>
  </sheetViews>
  <sheetFormatPr baseColWidth="10" defaultRowHeight="15" x14ac:dyDescent="0.25"/>
  <cols>
    <col min="1" max="1" width="0.5703125" style="6" customWidth="1"/>
    <col min="2" max="2" width="11" style="6" customWidth="1"/>
    <col min="3" max="3" width="5" style="6" customWidth="1"/>
    <col min="4" max="4" width="45.5703125" style="6" customWidth="1"/>
    <col min="5" max="5" width="9.5703125" style="6" customWidth="1"/>
    <col min="6" max="6" width="9" style="17" customWidth="1"/>
    <col min="7" max="7" width="15.140625" style="19" customWidth="1"/>
    <col min="8" max="8" width="24.85546875" style="6" customWidth="1"/>
    <col min="9" max="9" width="30.42578125" style="6" customWidth="1"/>
    <col min="10" max="10" width="17.42578125" style="15" bestFit="1" customWidth="1"/>
    <col min="11" max="11" width="17.85546875" style="8" customWidth="1"/>
    <col min="12" max="16384" width="11.42578125" style="8"/>
  </cols>
  <sheetData>
    <row r="1" spans="1:13" x14ac:dyDescent="0.25">
      <c r="B1" s="5" t="s">
        <v>1</v>
      </c>
      <c r="C1" s="5" t="s">
        <v>2</v>
      </c>
      <c r="D1" s="100" t="s">
        <v>3</v>
      </c>
      <c r="E1" s="5" t="s">
        <v>4</v>
      </c>
      <c r="F1" s="16" t="s">
        <v>718</v>
      </c>
      <c r="G1" s="18" t="s">
        <v>719</v>
      </c>
      <c r="H1" s="5" t="s">
        <v>5</v>
      </c>
      <c r="I1" s="5" t="s">
        <v>1072</v>
      </c>
      <c r="J1" s="7" t="s">
        <v>0</v>
      </c>
      <c r="K1" s="204" t="s">
        <v>1118</v>
      </c>
    </row>
    <row r="2" spans="1:13" x14ac:dyDescent="0.2">
      <c r="A2" s="8"/>
      <c r="B2" s="186">
        <v>41184</v>
      </c>
      <c r="C2" s="5">
        <v>1</v>
      </c>
      <c r="D2" s="5" t="s">
        <v>183</v>
      </c>
      <c r="E2" s="5" t="s">
        <v>695</v>
      </c>
      <c r="F2" s="16">
        <v>532</v>
      </c>
      <c r="G2" s="18" t="s">
        <v>720</v>
      </c>
      <c r="H2" s="5" t="s">
        <v>436</v>
      </c>
      <c r="I2" s="205" t="s">
        <v>1117</v>
      </c>
      <c r="J2" s="7">
        <v>900</v>
      </c>
      <c r="K2" s="207">
        <f>(J2*0.0166)-J2</f>
        <v>-885.06</v>
      </c>
      <c r="L2" s="206"/>
      <c r="M2" s="206"/>
    </row>
  </sheetData>
  <autoFilter ref="B1:J2">
    <sortState ref="B2:I1036">
      <sortCondition ref="F1:F1036"/>
    </sortState>
  </autoFilter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N16"/>
  <sheetViews>
    <sheetView topLeftCell="G1" workbookViewId="0">
      <selection activeCell="M15" sqref="M15"/>
    </sheetView>
  </sheetViews>
  <sheetFormatPr baseColWidth="10" defaultRowHeight="15" x14ac:dyDescent="0.25"/>
  <cols>
    <col min="2" max="2" width="22.28515625" customWidth="1"/>
    <col min="3" max="3" width="12.5703125" bestFit="1" customWidth="1"/>
    <col min="5" max="5" width="10.140625" customWidth="1"/>
    <col min="6" max="6" width="45.85546875" customWidth="1"/>
    <col min="7" max="7" width="15.7109375" customWidth="1"/>
    <col min="8" max="8" width="17" customWidth="1"/>
    <col min="9" max="10" width="42.7109375" customWidth="1"/>
    <col min="11" max="11" width="14" customWidth="1"/>
    <col min="12" max="12" width="12.5703125" bestFit="1" customWidth="1"/>
    <col min="13" max="13" width="17.140625" customWidth="1"/>
    <col min="14" max="14" width="11.5703125" bestFit="1" customWidth="1"/>
  </cols>
  <sheetData>
    <row r="1" spans="2:14" x14ac:dyDescent="0.25">
      <c r="B1" s="484" t="s">
        <v>979</v>
      </c>
      <c r="C1" s="484"/>
      <c r="D1" s="484"/>
    </row>
    <row r="3" spans="2:14" x14ac:dyDescent="0.25">
      <c r="E3" s="66" t="s">
        <v>980</v>
      </c>
      <c r="F3" s="66" t="s">
        <v>981</v>
      </c>
      <c r="G3" s="66" t="s">
        <v>982</v>
      </c>
      <c r="H3" s="66" t="s">
        <v>983</v>
      </c>
      <c r="I3" s="66" t="s">
        <v>1023</v>
      </c>
      <c r="J3" s="169" t="s">
        <v>1088</v>
      </c>
      <c r="K3" s="66" t="s">
        <v>987</v>
      </c>
      <c r="L3" s="219" t="s">
        <v>984</v>
      </c>
      <c r="M3" s="66" t="s">
        <v>1114</v>
      </c>
    </row>
    <row r="4" spans="2:14" ht="15.75" x14ac:dyDescent="0.25">
      <c r="E4" s="82">
        <v>1</v>
      </c>
      <c r="F4" s="83" t="s">
        <v>985</v>
      </c>
      <c r="G4" s="83">
        <v>9816</v>
      </c>
      <c r="H4" s="83" t="s">
        <v>986</v>
      </c>
      <c r="I4" s="83" t="s">
        <v>979</v>
      </c>
      <c r="J4" s="167" t="s">
        <v>1070</v>
      </c>
      <c r="K4" s="168" t="s">
        <v>988</v>
      </c>
      <c r="L4" s="220">
        <v>41370.69</v>
      </c>
      <c r="M4" s="272">
        <f>(L4*0.1666)-L4</f>
        <v>-34478.333046</v>
      </c>
    </row>
    <row r="5" spans="2:14" ht="15.75" x14ac:dyDescent="0.25">
      <c r="B5" s="64" t="s">
        <v>969</v>
      </c>
      <c r="C5" s="65">
        <v>111815</v>
      </c>
      <c r="E5" s="82">
        <v>1</v>
      </c>
      <c r="F5" s="83" t="s">
        <v>991</v>
      </c>
      <c r="G5" s="83" t="s">
        <v>990</v>
      </c>
      <c r="H5" s="83" t="s">
        <v>992</v>
      </c>
      <c r="I5" s="83" t="s">
        <v>979</v>
      </c>
      <c r="J5" s="167" t="s">
        <v>1070</v>
      </c>
      <c r="K5" s="82" t="s">
        <v>988</v>
      </c>
      <c r="L5" s="220">
        <v>22500</v>
      </c>
      <c r="M5" s="272">
        <f t="shared" ref="M5:M12" si="0">(L5*0.1666)-L5</f>
        <v>-18751.5</v>
      </c>
      <c r="N5" s="68"/>
    </row>
    <row r="6" spans="2:14" ht="15.75" x14ac:dyDescent="0.25">
      <c r="B6" s="483"/>
      <c r="C6" s="483"/>
      <c r="D6" s="483"/>
      <c r="E6" s="82">
        <v>1</v>
      </c>
      <c r="F6" s="83" t="s">
        <v>993</v>
      </c>
      <c r="G6" s="83">
        <v>90339</v>
      </c>
      <c r="H6" s="83" t="s">
        <v>994</v>
      </c>
      <c r="I6" s="83" t="s">
        <v>979</v>
      </c>
      <c r="J6" s="167" t="s">
        <v>1070</v>
      </c>
      <c r="K6" s="82" t="s">
        <v>988</v>
      </c>
      <c r="L6" s="220">
        <v>2500</v>
      </c>
      <c r="M6" s="272">
        <f t="shared" si="0"/>
        <v>-2083.5</v>
      </c>
    </row>
    <row r="7" spans="2:14" ht="15.75" x14ac:dyDescent="0.25">
      <c r="E7" s="82">
        <v>1</v>
      </c>
      <c r="F7" s="83" t="s">
        <v>995</v>
      </c>
      <c r="G7" s="83" t="s">
        <v>990</v>
      </c>
      <c r="H7" s="83" t="s">
        <v>996</v>
      </c>
      <c r="I7" s="83" t="s">
        <v>979</v>
      </c>
      <c r="J7" s="167" t="s">
        <v>1070</v>
      </c>
      <c r="K7" s="82" t="s">
        <v>988</v>
      </c>
      <c r="L7" s="220">
        <v>12931</v>
      </c>
      <c r="M7" s="272">
        <f t="shared" si="0"/>
        <v>-10776.695400000001</v>
      </c>
    </row>
    <row r="8" spans="2:14" ht="15.75" x14ac:dyDescent="0.25">
      <c r="E8" s="82">
        <v>1</v>
      </c>
      <c r="F8" s="83" t="s">
        <v>997</v>
      </c>
      <c r="G8" s="83">
        <v>3113451</v>
      </c>
      <c r="H8" s="83" t="s">
        <v>998</v>
      </c>
      <c r="I8" s="83" t="s">
        <v>979</v>
      </c>
      <c r="J8" s="167" t="s">
        <v>1070</v>
      </c>
      <c r="K8" s="82" t="s">
        <v>999</v>
      </c>
      <c r="L8" s="220">
        <v>4922.42</v>
      </c>
      <c r="M8" s="272">
        <f t="shared" si="0"/>
        <v>-4102.3448280000002</v>
      </c>
    </row>
    <row r="9" spans="2:14" ht="15.75" x14ac:dyDescent="0.25">
      <c r="B9" s="40" t="s">
        <v>950</v>
      </c>
      <c r="C9" s="41">
        <v>111815</v>
      </c>
      <c r="E9" s="82">
        <v>1</v>
      </c>
      <c r="F9" s="83" t="s">
        <v>1000</v>
      </c>
      <c r="G9" s="83">
        <v>1103370</v>
      </c>
      <c r="H9" s="83" t="s">
        <v>1001</v>
      </c>
      <c r="I9" s="83" t="s">
        <v>979</v>
      </c>
      <c r="J9" s="167" t="s">
        <v>1070</v>
      </c>
      <c r="K9" s="82" t="s">
        <v>988</v>
      </c>
      <c r="L9" s="220">
        <v>1982.76</v>
      </c>
      <c r="M9" s="272">
        <f t="shared" si="0"/>
        <v>-1652.432184</v>
      </c>
    </row>
    <row r="10" spans="2:14" ht="15.75" x14ac:dyDescent="0.25">
      <c r="E10" s="82">
        <v>1</v>
      </c>
      <c r="F10" s="83" t="s">
        <v>1002</v>
      </c>
      <c r="G10" s="83">
        <v>14554</v>
      </c>
      <c r="H10" s="83" t="s">
        <v>1003</v>
      </c>
      <c r="I10" s="83" t="s">
        <v>979</v>
      </c>
      <c r="J10" s="167" t="s">
        <v>1070</v>
      </c>
      <c r="K10" s="82" t="s">
        <v>999</v>
      </c>
      <c r="L10" s="220">
        <v>1982.76</v>
      </c>
      <c r="M10" s="272">
        <f t="shared" si="0"/>
        <v>-1652.432184</v>
      </c>
      <c r="N10" s="68"/>
    </row>
    <row r="11" spans="2:14" ht="15.75" x14ac:dyDescent="0.25">
      <c r="E11" s="82">
        <v>1</v>
      </c>
      <c r="F11" s="83" t="s">
        <v>1004</v>
      </c>
      <c r="G11" s="83" t="s">
        <v>990</v>
      </c>
      <c r="H11" s="83" t="s">
        <v>1005</v>
      </c>
      <c r="I11" s="83" t="s">
        <v>979</v>
      </c>
      <c r="J11" s="167" t="s">
        <v>1070</v>
      </c>
      <c r="K11" s="82" t="s">
        <v>999</v>
      </c>
      <c r="L11" s="220">
        <v>1666.38</v>
      </c>
      <c r="M11" s="272">
        <f t="shared" si="0"/>
        <v>-1388.7610920000002</v>
      </c>
    </row>
    <row r="12" spans="2:14" ht="15.75" x14ac:dyDescent="0.25">
      <c r="E12" s="82">
        <v>1</v>
      </c>
      <c r="F12" s="83" t="s">
        <v>1006</v>
      </c>
      <c r="G12" s="83" t="s">
        <v>990</v>
      </c>
      <c r="H12" s="83" t="s">
        <v>1007</v>
      </c>
      <c r="I12" s="83" t="s">
        <v>979</v>
      </c>
      <c r="J12" s="167" t="s">
        <v>1070</v>
      </c>
      <c r="K12" s="82" t="s">
        <v>988</v>
      </c>
      <c r="L12" s="220">
        <v>833.62</v>
      </c>
      <c r="M12" s="272">
        <f t="shared" si="0"/>
        <v>-694.73890800000004</v>
      </c>
    </row>
    <row r="13" spans="2:14" x14ac:dyDescent="0.25">
      <c r="E13" s="485" t="s">
        <v>1014</v>
      </c>
      <c r="F13" s="485"/>
      <c r="G13" s="485"/>
      <c r="H13" s="485"/>
      <c r="I13" s="485"/>
      <c r="J13" s="485"/>
      <c r="K13" s="485"/>
      <c r="L13" s="442">
        <f>SUM(L4:L12)</f>
        <v>90689.62999999999</v>
      </c>
      <c r="M13" s="442">
        <f>SUM(M4:M12)</f>
        <v>-75580.737642000007</v>
      </c>
    </row>
    <row r="14" spans="2:14" x14ac:dyDescent="0.25">
      <c r="E14" s="67"/>
      <c r="F14" s="486" t="s">
        <v>1015</v>
      </c>
      <c r="G14" s="487"/>
      <c r="H14" s="487"/>
      <c r="I14" s="488"/>
      <c r="J14" s="221"/>
      <c r="K14" s="67"/>
      <c r="L14" s="67"/>
    </row>
    <row r="15" spans="2:14" x14ac:dyDescent="0.25">
      <c r="E15" s="67"/>
      <c r="F15" s="67"/>
      <c r="G15" s="67"/>
      <c r="H15" s="67"/>
      <c r="I15" s="67"/>
      <c r="J15" s="67"/>
      <c r="K15" s="67"/>
      <c r="L15" s="67"/>
    </row>
    <row r="16" spans="2:14" x14ac:dyDescent="0.25">
      <c r="E16" s="67"/>
      <c r="F16" s="67"/>
      <c r="G16" s="67"/>
      <c r="H16" s="67"/>
      <c r="I16" s="67"/>
      <c r="J16" s="67"/>
      <c r="K16" s="67"/>
      <c r="L16" s="67"/>
    </row>
  </sheetData>
  <mergeCells count="4">
    <mergeCell ref="B6:D6"/>
    <mergeCell ref="B1:D1"/>
    <mergeCell ref="E13:K13"/>
    <mergeCell ref="F14:I1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52"/>
  <sheetViews>
    <sheetView topLeftCell="D1" workbookViewId="0">
      <pane ySplit="1" topLeftCell="A2" activePane="bottomLeft" state="frozen"/>
      <selection pane="bottomLeft" activeCell="C23" sqref="C23"/>
    </sheetView>
  </sheetViews>
  <sheetFormatPr baseColWidth="10" defaultRowHeight="15" x14ac:dyDescent="0.25"/>
  <cols>
    <col min="1" max="1" width="12.140625" style="6" bestFit="1" customWidth="1"/>
    <col min="2" max="2" width="8.7109375" style="6" customWidth="1"/>
    <col min="3" max="3" width="55.7109375" style="6" customWidth="1"/>
    <col min="4" max="4" width="9.5703125" style="6" customWidth="1"/>
    <col min="5" max="5" width="9" style="17" customWidth="1"/>
    <col min="6" max="6" width="6.140625" style="19" customWidth="1"/>
    <col min="7" max="7" width="37.85546875" style="182" bestFit="1" customWidth="1"/>
    <col min="8" max="8" width="37.85546875" style="6" customWidth="1"/>
    <col min="9" max="9" width="17.42578125" style="15" bestFit="1" customWidth="1"/>
    <col min="10" max="10" width="33.42578125" style="6" bestFit="1" customWidth="1"/>
    <col min="11" max="11" width="11.42578125" style="6"/>
    <col min="12" max="16384" width="11.42578125" style="8"/>
  </cols>
  <sheetData>
    <row r="1" spans="1:11" x14ac:dyDescent="0.25">
      <c r="A1" s="5" t="s">
        <v>1</v>
      </c>
      <c r="B1" s="5" t="s">
        <v>2</v>
      </c>
      <c r="C1" s="5" t="s">
        <v>3</v>
      </c>
      <c r="D1" s="5" t="s">
        <v>4</v>
      </c>
      <c r="E1" s="16" t="s">
        <v>718</v>
      </c>
      <c r="F1" s="18" t="s">
        <v>719</v>
      </c>
      <c r="G1" s="100" t="s">
        <v>5</v>
      </c>
      <c r="H1" s="100" t="s">
        <v>1072</v>
      </c>
      <c r="I1" s="59" t="s">
        <v>0</v>
      </c>
      <c r="J1" s="311"/>
    </row>
    <row r="2" spans="1:11" x14ac:dyDescent="0.2">
      <c r="A2" s="5"/>
      <c r="B2" s="5">
        <v>1</v>
      </c>
      <c r="C2" s="5" t="s">
        <v>598</v>
      </c>
      <c r="D2" s="5" t="s">
        <v>684</v>
      </c>
      <c r="E2" s="16">
        <v>541</v>
      </c>
      <c r="F2" s="18" t="s">
        <v>720</v>
      </c>
      <c r="G2" s="100" t="s">
        <v>599</v>
      </c>
      <c r="H2" s="360" t="s">
        <v>1044</v>
      </c>
      <c r="I2" s="10">
        <v>40000</v>
      </c>
      <c r="J2" s="359"/>
      <c r="K2" s="8"/>
    </row>
    <row r="3" spans="1:11" x14ac:dyDescent="0.2">
      <c r="A3" s="5"/>
      <c r="B3" s="5">
        <v>1</v>
      </c>
      <c r="C3" s="5" t="s">
        <v>600</v>
      </c>
      <c r="D3" s="5" t="s">
        <v>684</v>
      </c>
      <c r="E3" s="16">
        <v>541</v>
      </c>
      <c r="F3" s="18" t="s">
        <v>721</v>
      </c>
      <c r="G3" s="100" t="s">
        <v>599</v>
      </c>
      <c r="H3" s="360" t="s">
        <v>1044</v>
      </c>
      <c r="I3" s="10">
        <v>65000</v>
      </c>
      <c r="J3" s="359"/>
      <c r="K3" s="8"/>
    </row>
    <row r="4" spans="1:11" x14ac:dyDescent="0.2">
      <c r="A4" s="5"/>
      <c r="B4" s="5">
        <v>1</v>
      </c>
      <c r="C4" s="5" t="s">
        <v>602</v>
      </c>
      <c r="D4" s="11" t="s">
        <v>885</v>
      </c>
      <c r="E4" s="16">
        <v>541</v>
      </c>
      <c r="F4" s="18" t="s">
        <v>720</v>
      </c>
      <c r="G4" s="100" t="s">
        <v>603</v>
      </c>
      <c r="H4" s="360" t="s">
        <v>1089</v>
      </c>
      <c r="I4" s="10">
        <v>30000</v>
      </c>
      <c r="J4" s="359"/>
      <c r="K4" s="8"/>
    </row>
    <row r="5" spans="1:11" x14ac:dyDescent="0.2">
      <c r="A5" s="5"/>
      <c r="B5" s="5">
        <v>1</v>
      </c>
      <c r="C5" s="5" t="s">
        <v>604</v>
      </c>
      <c r="D5" s="11" t="s">
        <v>885</v>
      </c>
      <c r="E5" s="16">
        <v>541</v>
      </c>
      <c r="F5" s="18" t="s">
        <v>721</v>
      </c>
      <c r="G5" s="100" t="s">
        <v>603</v>
      </c>
      <c r="H5" s="360" t="s">
        <v>1089</v>
      </c>
      <c r="I5" s="10">
        <v>50000</v>
      </c>
      <c r="J5" s="359"/>
      <c r="K5" s="8"/>
    </row>
    <row r="6" spans="1:11" x14ac:dyDescent="0.2">
      <c r="A6" s="5"/>
      <c r="B6" s="5">
        <v>1</v>
      </c>
      <c r="C6" s="5" t="s">
        <v>605</v>
      </c>
      <c r="D6" s="11" t="s">
        <v>885</v>
      </c>
      <c r="E6" s="16">
        <v>541</v>
      </c>
      <c r="F6" s="18" t="s">
        <v>722</v>
      </c>
      <c r="G6" s="100" t="s">
        <v>603</v>
      </c>
      <c r="H6" s="360" t="s">
        <v>1089</v>
      </c>
      <c r="I6" s="10">
        <v>50000</v>
      </c>
      <c r="J6" s="359"/>
      <c r="K6" s="8"/>
    </row>
    <row r="7" spans="1:11" x14ac:dyDescent="0.2">
      <c r="A7" s="5"/>
      <c r="B7" s="5">
        <v>1</v>
      </c>
      <c r="C7" s="5" t="s">
        <v>606</v>
      </c>
      <c r="D7" s="5" t="s">
        <v>685</v>
      </c>
      <c r="E7" s="16">
        <v>541</v>
      </c>
      <c r="F7" s="18" t="s">
        <v>720</v>
      </c>
      <c r="G7" s="100" t="s">
        <v>553</v>
      </c>
      <c r="H7" s="360" t="s">
        <v>1045</v>
      </c>
      <c r="I7" s="10">
        <v>350000</v>
      </c>
      <c r="J7" s="359"/>
      <c r="K7" s="8"/>
    </row>
    <row r="8" spans="1:11" x14ac:dyDescent="0.25">
      <c r="A8" s="5"/>
      <c r="B8" s="5">
        <v>1</v>
      </c>
      <c r="C8" s="5" t="s">
        <v>607</v>
      </c>
      <c r="D8" s="5" t="s">
        <v>690</v>
      </c>
      <c r="E8" s="16">
        <v>541</v>
      </c>
      <c r="F8" s="18" t="s">
        <v>720</v>
      </c>
      <c r="G8" s="100" t="s">
        <v>592</v>
      </c>
      <c r="H8" s="166" t="s">
        <v>1049</v>
      </c>
      <c r="I8" s="10">
        <v>20000</v>
      </c>
      <c r="J8" s="359"/>
      <c r="K8" s="8"/>
    </row>
    <row r="9" spans="1:11" x14ac:dyDescent="0.2">
      <c r="A9" s="5"/>
      <c r="B9" s="5">
        <v>1</v>
      </c>
      <c r="C9" s="5" t="s">
        <v>610</v>
      </c>
      <c r="D9" s="11" t="s">
        <v>887</v>
      </c>
      <c r="E9" s="16">
        <v>541</v>
      </c>
      <c r="F9" s="18" t="s">
        <v>720</v>
      </c>
      <c r="G9" s="100" t="s">
        <v>609</v>
      </c>
      <c r="H9" s="360" t="s">
        <v>1090</v>
      </c>
      <c r="I9" s="10">
        <v>90000</v>
      </c>
      <c r="J9" s="359"/>
      <c r="K9" s="8"/>
    </row>
    <row r="10" spans="1:11" x14ac:dyDescent="0.2">
      <c r="A10" s="5"/>
      <c r="B10" s="5">
        <v>1</v>
      </c>
      <c r="C10" s="5" t="s">
        <v>611</v>
      </c>
      <c r="D10" s="11" t="s">
        <v>887</v>
      </c>
      <c r="E10" s="16">
        <v>541</v>
      </c>
      <c r="F10" s="18" t="s">
        <v>721</v>
      </c>
      <c r="G10" s="100" t="s">
        <v>609</v>
      </c>
      <c r="H10" s="360" t="s">
        <v>1090</v>
      </c>
      <c r="I10" s="10">
        <v>110000</v>
      </c>
      <c r="J10" s="359"/>
      <c r="K10" s="8"/>
    </row>
    <row r="11" spans="1:11" x14ac:dyDescent="0.2">
      <c r="A11" s="5"/>
      <c r="B11" s="5">
        <v>1</v>
      </c>
      <c r="C11" s="5" t="s">
        <v>608</v>
      </c>
      <c r="D11" s="11" t="s">
        <v>887</v>
      </c>
      <c r="E11" s="16">
        <v>541</v>
      </c>
      <c r="F11" s="18" t="s">
        <v>722</v>
      </c>
      <c r="G11" s="100" t="s">
        <v>609</v>
      </c>
      <c r="H11" s="360" t="s">
        <v>1090</v>
      </c>
      <c r="I11" s="10">
        <v>100000</v>
      </c>
      <c r="J11" s="359"/>
      <c r="K11" s="8"/>
    </row>
    <row r="12" spans="1:11" x14ac:dyDescent="0.2">
      <c r="A12" s="5"/>
      <c r="B12" s="5">
        <v>1</v>
      </c>
      <c r="C12" s="5" t="s">
        <v>612</v>
      </c>
      <c r="D12" s="11" t="s">
        <v>887</v>
      </c>
      <c r="E12" s="16">
        <v>541</v>
      </c>
      <c r="F12" s="18" t="s">
        <v>723</v>
      </c>
      <c r="G12" s="100" t="s">
        <v>609</v>
      </c>
      <c r="H12" s="360" t="s">
        <v>1090</v>
      </c>
      <c r="I12" s="10">
        <v>230000</v>
      </c>
      <c r="J12" s="359"/>
      <c r="K12" s="8"/>
    </row>
    <row r="13" spans="1:11" x14ac:dyDescent="0.2">
      <c r="A13" s="5"/>
      <c r="B13" s="5">
        <v>1</v>
      </c>
      <c r="C13" s="5" t="s">
        <v>613</v>
      </c>
      <c r="D13" s="11" t="s">
        <v>886</v>
      </c>
      <c r="E13" s="16">
        <v>541</v>
      </c>
      <c r="F13" s="18" t="s">
        <v>720</v>
      </c>
      <c r="G13" s="100" t="s">
        <v>614</v>
      </c>
      <c r="H13" s="360" t="s">
        <v>1091</v>
      </c>
      <c r="I13" s="10">
        <v>45000</v>
      </c>
      <c r="J13" s="359"/>
      <c r="K13" s="8"/>
    </row>
    <row r="14" spans="1:11" x14ac:dyDescent="0.2">
      <c r="A14" s="5"/>
      <c r="B14" s="5">
        <v>1</v>
      </c>
      <c r="C14" s="5" t="s">
        <v>615</v>
      </c>
      <c r="D14" s="11" t="s">
        <v>886</v>
      </c>
      <c r="E14" s="16">
        <v>541</v>
      </c>
      <c r="F14" s="18" t="s">
        <v>721</v>
      </c>
      <c r="G14" s="100" t="s">
        <v>614</v>
      </c>
      <c r="H14" s="360" t="s">
        <v>1091</v>
      </c>
      <c r="I14" s="10">
        <v>60000</v>
      </c>
      <c r="J14" s="359"/>
      <c r="K14" s="8"/>
    </row>
    <row r="15" spans="1:11" x14ac:dyDescent="0.2">
      <c r="A15" s="5"/>
      <c r="B15" s="5">
        <v>1</v>
      </c>
      <c r="C15" s="5" t="s">
        <v>616</v>
      </c>
      <c r="D15" s="5" t="s">
        <v>700</v>
      </c>
      <c r="E15" s="16">
        <v>541</v>
      </c>
      <c r="F15" s="18" t="s">
        <v>720</v>
      </c>
      <c r="G15" s="100" t="s">
        <v>617</v>
      </c>
      <c r="H15" s="360" t="s">
        <v>1059</v>
      </c>
      <c r="I15" s="10">
        <v>35000</v>
      </c>
      <c r="J15" s="359"/>
      <c r="K15" s="8"/>
    </row>
    <row r="16" spans="1:11" x14ac:dyDescent="0.2">
      <c r="A16" s="5"/>
      <c r="B16" s="5">
        <v>1</v>
      </c>
      <c r="C16" s="5" t="s">
        <v>618</v>
      </c>
      <c r="D16" s="5" t="s">
        <v>700</v>
      </c>
      <c r="E16" s="16">
        <v>541</v>
      </c>
      <c r="F16" s="18" t="s">
        <v>721</v>
      </c>
      <c r="G16" s="100" t="s">
        <v>617</v>
      </c>
      <c r="H16" s="360" t="s">
        <v>1059</v>
      </c>
      <c r="I16" s="10">
        <v>40000</v>
      </c>
      <c r="J16" s="359"/>
      <c r="K16" s="8"/>
    </row>
    <row r="17" spans="1:11" x14ac:dyDescent="0.2">
      <c r="A17" s="5"/>
      <c r="B17" s="5">
        <v>1</v>
      </c>
      <c r="C17" s="5" t="s">
        <v>620</v>
      </c>
      <c r="D17" s="5" t="s">
        <v>700</v>
      </c>
      <c r="E17" s="16">
        <v>541</v>
      </c>
      <c r="F17" s="18" t="s">
        <v>722</v>
      </c>
      <c r="G17" s="100" t="s">
        <v>617</v>
      </c>
      <c r="H17" s="360" t="s">
        <v>1059</v>
      </c>
      <c r="I17" s="10">
        <v>40000</v>
      </c>
      <c r="J17" s="359"/>
      <c r="K17" s="8"/>
    </row>
    <row r="18" spans="1:11" x14ac:dyDescent="0.2">
      <c r="A18" s="5"/>
      <c r="B18" s="5">
        <v>1</v>
      </c>
      <c r="C18" s="5" t="s">
        <v>619</v>
      </c>
      <c r="D18" s="5" t="s">
        <v>700</v>
      </c>
      <c r="E18" s="16">
        <v>541</v>
      </c>
      <c r="F18" s="18" t="s">
        <v>723</v>
      </c>
      <c r="G18" s="100" t="s">
        <v>617</v>
      </c>
      <c r="H18" s="360" t="s">
        <v>1059</v>
      </c>
      <c r="I18" s="10">
        <v>20000</v>
      </c>
      <c r="J18" s="359"/>
      <c r="K18" s="8"/>
    </row>
    <row r="19" spans="1:11" x14ac:dyDescent="0.2">
      <c r="A19" s="5"/>
      <c r="B19" s="5">
        <v>1</v>
      </c>
      <c r="C19" s="5" t="s">
        <v>626</v>
      </c>
      <c r="D19" s="5" t="s">
        <v>716</v>
      </c>
      <c r="E19" s="16">
        <v>541</v>
      </c>
      <c r="F19" s="18" t="s">
        <v>720</v>
      </c>
      <c r="G19" s="100" t="s">
        <v>622</v>
      </c>
      <c r="H19" s="361"/>
      <c r="I19" s="10">
        <v>65000</v>
      </c>
      <c r="J19" s="359"/>
      <c r="K19" s="8"/>
    </row>
    <row r="20" spans="1:11" x14ac:dyDescent="0.2">
      <c r="A20" s="5"/>
      <c r="B20" s="5">
        <v>1</v>
      </c>
      <c r="C20" s="5" t="s">
        <v>627</v>
      </c>
      <c r="D20" s="5" t="s">
        <v>716</v>
      </c>
      <c r="E20" s="16">
        <v>541</v>
      </c>
      <c r="F20" s="18" t="s">
        <v>721</v>
      </c>
      <c r="G20" s="100" t="s">
        <v>622</v>
      </c>
      <c r="H20" s="361"/>
      <c r="I20" s="10">
        <v>25000</v>
      </c>
      <c r="J20" s="359"/>
      <c r="K20" s="8"/>
    </row>
    <row r="21" spans="1:11" x14ac:dyDescent="0.2">
      <c r="A21" s="5"/>
      <c r="B21" s="5">
        <v>1</v>
      </c>
      <c r="C21" s="5" t="s">
        <v>623</v>
      </c>
      <c r="D21" s="5" t="s">
        <v>716</v>
      </c>
      <c r="E21" s="16">
        <v>541</v>
      </c>
      <c r="F21" s="18" t="s">
        <v>722</v>
      </c>
      <c r="G21" s="100" t="s">
        <v>622</v>
      </c>
      <c r="H21" s="361"/>
      <c r="I21" s="10">
        <v>150000</v>
      </c>
      <c r="J21" s="359"/>
      <c r="K21" s="8"/>
    </row>
    <row r="22" spans="1:11" x14ac:dyDescent="0.2">
      <c r="A22" s="5"/>
      <c r="B22" s="5">
        <v>1</v>
      </c>
      <c r="C22" s="5" t="s">
        <v>625</v>
      </c>
      <c r="D22" s="5" t="s">
        <v>716</v>
      </c>
      <c r="E22" s="16">
        <v>541</v>
      </c>
      <c r="F22" s="18" t="s">
        <v>723</v>
      </c>
      <c r="G22" s="100" t="s">
        <v>622</v>
      </c>
      <c r="H22" s="361"/>
      <c r="I22" s="10">
        <v>180000</v>
      </c>
      <c r="J22" s="359"/>
      <c r="K22" s="8"/>
    </row>
    <row r="23" spans="1:11" x14ac:dyDescent="0.2">
      <c r="A23" s="5"/>
      <c r="B23" s="5">
        <v>1</v>
      </c>
      <c r="C23" s="5" t="s">
        <v>625</v>
      </c>
      <c r="D23" s="5" t="s">
        <v>716</v>
      </c>
      <c r="E23" s="16">
        <v>541</v>
      </c>
      <c r="F23" s="18" t="s">
        <v>724</v>
      </c>
      <c r="G23" s="100" t="s">
        <v>622</v>
      </c>
      <c r="H23" s="361"/>
      <c r="I23" s="10">
        <v>180000</v>
      </c>
      <c r="J23" s="359"/>
      <c r="K23" s="8"/>
    </row>
    <row r="24" spans="1:11" x14ac:dyDescent="0.2">
      <c r="A24" s="5"/>
      <c r="B24" s="5">
        <v>1</v>
      </c>
      <c r="C24" s="5" t="s">
        <v>624</v>
      </c>
      <c r="D24" s="5" t="s">
        <v>716</v>
      </c>
      <c r="E24" s="16">
        <v>541</v>
      </c>
      <c r="F24" s="18" t="s">
        <v>725</v>
      </c>
      <c r="G24" s="100" t="s">
        <v>622</v>
      </c>
      <c r="H24" s="361"/>
      <c r="I24" s="10">
        <v>20000</v>
      </c>
      <c r="J24" s="359"/>
      <c r="K24" s="8"/>
    </row>
    <row r="25" spans="1:11" x14ac:dyDescent="0.2">
      <c r="A25" s="5"/>
      <c r="B25" s="5">
        <v>1</v>
      </c>
      <c r="C25" s="5" t="s">
        <v>621</v>
      </c>
      <c r="D25" s="5" t="s">
        <v>716</v>
      </c>
      <c r="E25" s="16">
        <v>541</v>
      </c>
      <c r="F25" s="18" t="s">
        <v>726</v>
      </c>
      <c r="G25" s="100" t="s">
        <v>622</v>
      </c>
      <c r="H25" s="361"/>
      <c r="I25" s="10">
        <v>20000</v>
      </c>
      <c r="J25" s="359"/>
      <c r="K25" s="8"/>
    </row>
    <row r="26" spans="1:11" x14ac:dyDescent="0.2">
      <c r="A26" s="5"/>
      <c r="B26" s="5">
        <v>1</v>
      </c>
      <c r="C26" s="5" t="s">
        <v>621</v>
      </c>
      <c r="D26" s="5" t="s">
        <v>716</v>
      </c>
      <c r="E26" s="16">
        <v>541</v>
      </c>
      <c r="F26" s="18" t="s">
        <v>727</v>
      </c>
      <c r="G26" s="100" t="s">
        <v>622</v>
      </c>
      <c r="H26" s="361"/>
      <c r="I26" s="10">
        <v>20000</v>
      </c>
      <c r="J26" s="359"/>
      <c r="K26" s="8"/>
    </row>
    <row r="27" spans="1:11" x14ac:dyDescent="0.2">
      <c r="A27" s="5"/>
      <c r="B27" s="5">
        <v>1</v>
      </c>
      <c r="C27" s="5" t="s">
        <v>628</v>
      </c>
      <c r="D27" s="5" t="s">
        <v>703</v>
      </c>
      <c r="E27" s="16">
        <v>541</v>
      </c>
      <c r="F27" s="18" t="s">
        <v>720</v>
      </c>
      <c r="G27" s="100" t="s">
        <v>529</v>
      </c>
      <c r="H27" s="361" t="s">
        <v>1092</v>
      </c>
      <c r="I27" s="10">
        <v>35000</v>
      </c>
      <c r="J27" s="359"/>
      <c r="K27" s="8"/>
    </row>
    <row r="28" spans="1:11" x14ac:dyDescent="0.2">
      <c r="A28" s="5"/>
      <c r="B28" s="5">
        <v>1</v>
      </c>
      <c r="C28" s="5" t="s">
        <v>632</v>
      </c>
      <c r="D28" s="5" t="s">
        <v>701</v>
      </c>
      <c r="E28" s="16">
        <v>541</v>
      </c>
      <c r="F28" s="18" t="s">
        <v>720</v>
      </c>
      <c r="G28" s="100" t="s">
        <v>272</v>
      </c>
      <c r="H28" s="360" t="s">
        <v>1062</v>
      </c>
      <c r="I28" s="10">
        <v>210000</v>
      </c>
      <c r="J28" s="359"/>
      <c r="K28" s="8"/>
    </row>
    <row r="29" spans="1:11" x14ac:dyDescent="0.2">
      <c r="A29" s="5"/>
      <c r="B29" s="5">
        <v>1</v>
      </c>
      <c r="C29" s="5" t="s">
        <v>634</v>
      </c>
      <c r="D29" s="5" t="s">
        <v>701</v>
      </c>
      <c r="E29" s="16">
        <v>541</v>
      </c>
      <c r="F29" s="18" t="s">
        <v>721</v>
      </c>
      <c r="G29" s="100" t="s">
        <v>272</v>
      </c>
      <c r="H29" s="360" t="s">
        <v>1062</v>
      </c>
      <c r="I29" s="10">
        <v>100000</v>
      </c>
      <c r="J29" s="359"/>
      <c r="K29" s="8"/>
    </row>
    <row r="30" spans="1:11" x14ac:dyDescent="0.2">
      <c r="A30" s="5"/>
      <c r="B30" s="5">
        <v>1</v>
      </c>
      <c r="C30" s="5" t="s">
        <v>630</v>
      </c>
      <c r="D30" s="5" t="s">
        <v>701</v>
      </c>
      <c r="E30" s="16">
        <v>541</v>
      </c>
      <c r="F30" s="18" t="s">
        <v>722</v>
      </c>
      <c r="G30" s="100" t="s">
        <v>272</v>
      </c>
      <c r="H30" s="360" t="s">
        <v>1062</v>
      </c>
      <c r="I30" s="10">
        <v>150000</v>
      </c>
      <c r="J30" s="359"/>
      <c r="K30" s="8"/>
    </row>
    <row r="31" spans="1:11" x14ac:dyDescent="0.2">
      <c r="A31" s="5"/>
      <c r="B31" s="5">
        <v>1</v>
      </c>
      <c r="C31" s="5" t="s">
        <v>633</v>
      </c>
      <c r="D31" s="5" t="s">
        <v>701</v>
      </c>
      <c r="E31" s="16">
        <v>541</v>
      </c>
      <c r="F31" s="18" t="s">
        <v>723</v>
      </c>
      <c r="G31" s="100" t="s">
        <v>272</v>
      </c>
      <c r="H31" s="360" t="s">
        <v>1062</v>
      </c>
      <c r="I31" s="10">
        <v>60000</v>
      </c>
      <c r="J31" s="359"/>
      <c r="K31" s="8"/>
    </row>
    <row r="32" spans="1:11" x14ac:dyDescent="0.2">
      <c r="A32" s="5"/>
      <c r="B32" s="5">
        <v>1</v>
      </c>
      <c r="C32" s="5" t="s">
        <v>629</v>
      </c>
      <c r="D32" s="5" t="s">
        <v>701</v>
      </c>
      <c r="E32" s="16">
        <v>541</v>
      </c>
      <c r="F32" s="18" t="s">
        <v>724</v>
      </c>
      <c r="G32" s="100" t="s">
        <v>272</v>
      </c>
      <c r="H32" s="362" t="s">
        <v>1062</v>
      </c>
      <c r="I32" s="10">
        <v>45000</v>
      </c>
      <c r="J32" s="359"/>
      <c r="K32" s="8"/>
    </row>
    <row r="33" spans="1:11" x14ac:dyDescent="0.2">
      <c r="A33" s="5"/>
      <c r="B33" s="5">
        <v>1</v>
      </c>
      <c r="C33" s="5" t="s">
        <v>631</v>
      </c>
      <c r="D33" s="5" t="s">
        <v>701</v>
      </c>
      <c r="E33" s="16">
        <v>541</v>
      </c>
      <c r="F33" s="18" t="s">
        <v>725</v>
      </c>
      <c r="G33" s="100" t="s">
        <v>272</v>
      </c>
      <c r="H33" s="362" t="s">
        <v>1062</v>
      </c>
      <c r="I33" s="10">
        <v>55000</v>
      </c>
      <c r="J33" s="359"/>
      <c r="K33" s="8"/>
    </row>
    <row r="34" spans="1:11" x14ac:dyDescent="0.2">
      <c r="A34" s="5"/>
      <c r="B34" s="5">
        <v>1</v>
      </c>
      <c r="C34" s="5" t="s">
        <v>635</v>
      </c>
      <c r="D34" s="5" t="s">
        <v>707</v>
      </c>
      <c r="E34" s="16">
        <v>541</v>
      </c>
      <c r="F34" s="18" t="s">
        <v>720</v>
      </c>
      <c r="G34" s="100" t="s">
        <v>636</v>
      </c>
      <c r="H34" s="179" t="s">
        <v>1063</v>
      </c>
      <c r="I34" s="10">
        <v>25000</v>
      </c>
      <c r="J34" s="359"/>
      <c r="K34" s="8"/>
    </row>
    <row r="35" spans="1:11" x14ac:dyDescent="0.2">
      <c r="A35" s="5"/>
      <c r="B35" s="5">
        <v>1</v>
      </c>
      <c r="C35" s="5" t="s">
        <v>638</v>
      </c>
      <c r="D35" s="5" t="s">
        <v>712</v>
      </c>
      <c r="E35" s="16">
        <v>541</v>
      </c>
      <c r="F35" s="18" t="s">
        <v>720</v>
      </c>
      <c r="G35" s="100" t="s">
        <v>436</v>
      </c>
      <c r="H35" s="362" t="s">
        <v>1067</v>
      </c>
      <c r="I35" s="10">
        <v>100000</v>
      </c>
      <c r="J35" s="359"/>
      <c r="K35" s="8"/>
    </row>
    <row r="36" spans="1:11" x14ac:dyDescent="0.2">
      <c r="A36" s="5"/>
      <c r="B36" s="5">
        <v>1</v>
      </c>
      <c r="C36" s="5" t="s">
        <v>637</v>
      </c>
      <c r="D36" s="5" t="s">
        <v>712</v>
      </c>
      <c r="E36" s="16">
        <v>541</v>
      </c>
      <c r="F36" s="18" t="s">
        <v>721</v>
      </c>
      <c r="G36" s="100" t="s">
        <v>436</v>
      </c>
      <c r="H36" s="362" t="s">
        <v>1067</v>
      </c>
      <c r="I36" s="10">
        <v>110000</v>
      </c>
      <c r="J36" s="359"/>
      <c r="K36" s="8"/>
    </row>
    <row r="37" spans="1:11" x14ac:dyDescent="0.2">
      <c r="A37" s="5"/>
      <c r="B37" s="5">
        <v>1</v>
      </c>
      <c r="C37" s="5" t="s">
        <v>639</v>
      </c>
      <c r="D37" s="5" t="s">
        <v>712</v>
      </c>
      <c r="E37" s="16">
        <v>541</v>
      </c>
      <c r="F37" s="18" t="s">
        <v>722</v>
      </c>
      <c r="G37" s="100" t="s">
        <v>436</v>
      </c>
      <c r="H37" s="362" t="s">
        <v>1067</v>
      </c>
      <c r="I37" s="10">
        <v>300000</v>
      </c>
      <c r="J37" s="359"/>
      <c r="K37" s="8"/>
    </row>
    <row r="38" spans="1:11" x14ac:dyDescent="0.2">
      <c r="A38" s="5"/>
      <c r="B38" s="5">
        <v>1</v>
      </c>
      <c r="C38" s="5" t="s">
        <v>642</v>
      </c>
      <c r="D38" s="5" t="s">
        <v>712</v>
      </c>
      <c r="E38" s="16">
        <v>541</v>
      </c>
      <c r="F38" s="18" t="s">
        <v>723</v>
      </c>
      <c r="G38" s="100" t="s">
        <v>436</v>
      </c>
      <c r="H38" s="362" t="s">
        <v>1067</v>
      </c>
      <c r="I38" s="10">
        <v>80000</v>
      </c>
      <c r="J38" s="359"/>
      <c r="K38" s="8"/>
    </row>
    <row r="39" spans="1:11" x14ac:dyDescent="0.2">
      <c r="A39" s="5"/>
      <c r="B39" s="5">
        <v>1</v>
      </c>
      <c r="C39" s="5" t="s">
        <v>640</v>
      </c>
      <c r="D39" s="5" t="s">
        <v>712</v>
      </c>
      <c r="E39" s="16">
        <v>541</v>
      </c>
      <c r="F39" s="18" t="s">
        <v>724</v>
      </c>
      <c r="G39" s="100" t="s">
        <v>436</v>
      </c>
      <c r="H39" s="362" t="s">
        <v>1067</v>
      </c>
      <c r="I39" s="10">
        <v>300000</v>
      </c>
      <c r="J39" s="359"/>
      <c r="K39" s="8"/>
    </row>
    <row r="40" spans="1:11" x14ac:dyDescent="0.2">
      <c r="A40" s="5"/>
      <c r="B40" s="5">
        <v>1</v>
      </c>
      <c r="C40" s="5" t="s">
        <v>641</v>
      </c>
      <c r="D40" s="5" t="s">
        <v>712</v>
      </c>
      <c r="E40" s="16">
        <v>541</v>
      </c>
      <c r="F40" s="18" t="s">
        <v>725</v>
      </c>
      <c r="G40" s="100" t="s">
        <v>436</v>
      </c>
      <c r="H40" s="362" t="s">
        <v>1067</v>
      </c>
      <c r="I40" s="10">
        <v>250000</v>
      </c>
      <c r="J40" s="359"/>
      <c r="K40" s="8"/>
    </row>
    <row r="41" spans="1:11" ht="15.75" x14ac:dyDescent="0.25">
      <c r="A41" s="5"/>
      <c r="B41" s="5">
        <v>1</v>
      </c>
      <c r="C41" s="5" t="s">
        <v>643</v>
      </c>
      <c r="D41" s="5" t="s">
        <v>713</v>
      </c>
      <c r="E41" s="16">
        <v>541</v>
      </c>
      <c r="F41" s="18" t="s">
        <v>720</v>
      </c>
      <c r="G41" s="100" t="s">
        <v>459</v>
      </c>
      <c r="H41" s="363" t="s">
        <v>1068</v>
      </c>
      <c r="I41" s="10">
        <v>300000</v>
      </c>
      <c r="J41" s="359"/>
      <c r="K41" s="8"/>
    </row>
    <row r="42" spans="1:11" ht="15.75" x14ac:dyDescent="0.25">
      <c r="A42" s="5"/>
      <c r="B42" s="5">
        <v>1</v>
      </c>
      <c r="C42" s="5" t="s">
        <v>644</v>
      </c>
      <c r="D42" s="5" t="s">
        <v>713</v>
      </c>
      <c r="E42" s="16">
        <v>541</v>
      </c>
      <c r="F42" s="18" t="s">
        <v>721</v>
      </c>
      <c r="G42" s="100" t="s">
        <v>459</v>
      </c>
      <c r="H42" s="363" t="s">
        <v>1068</v>
      </c>
      <c r="I42" s="10">
        <v>235000</v>
      </c>
      <c r="J42" s="359"/>
      <c r="K42" s="8"/>
    </row>
    <row r="43" spans="1:11" ht="15.75" x14ac:dyDescent="0.25">
      <c r="A43" s="5"/>
      <c r="B43" s="5">
        <v>1</v>
      </c>
      <c r="C43" s="5" t="s">
        <v>644</v>
      </c>
      <c r="D43" s="5" t="s">
        <v>713</v>
      </c>
      <c r="E43" s="16">
        <v>541</v>
      </c>
      <c r="F43" s="18" t="s">
        <v>722</v>
      </c>
      <c r="G43" s="100" t="s">
        <v>459</v>
      </c>
      <c r="H43" s="363" t="s">
        <v>1068</v>
      </c>
      <c r="I43" s="10">
        <v>235000</v>
      </c>
      <c r="J43" s="359"/>
      <c r="K43" s="8"/>
    </row>
    <row r="44" spans="1:11" ht="15.75" x14ac:dyDescent="0.25">
      <c r="A44" s="5"/>
      <c r="B44" s="5">
        <v>1</v>
      </c>
      <c r="C44" s="5" t="s">
        <v>645</v>
      </c>
      <c r="D44" s="5" t="s">
        <v>713</v>
      </c>
      <c r="E44" s="16">
        <v>541</v>
      </c>
      <c r="F44" s="18" t="s">
        <v>723</v>
      </c>
      <c r="G44" s="100" t="s">
        <v>459</v>
      </c>
      <c r="H44" s="363" t="s">
        <v>1068</v>
      </c>
      <c r="I44" s="10">
        <v>100000</v>
      </c>
      <c r="J44" s="359"/>
      <c r="K44" s="8"/>
    </row>
    <row r="45" spans="1:11" ht="15.75" x14ac:dyDescent="0.25">
      <c r="A45" s="5"/>
      <c r="B45" s="5">
        <v>1</v>
      </c>
      <c r="C45" s="5" t="s">
        <v>646</v>
      </c>
      <c r="D45" s="5" t="s">
        <v>713</v>
      </c>
      <c r="E45" s="16">
        <v>541</v>
      </c>
      <c r="F45" s="18" t="s">
        <v>724</v>
      </c>
      <c r="G45" s="100" t="s">
        <v>459</v>
      </c>
      <c r="H45" s="363" t="s">
        <v>1068</v>
      </c>
      <c r="I45" s="10">
        <v>350000</v>
      </c>
      <c r="J45" s="359"/>
      <c r="K45" s="8"/>
    </row>
    <row r="46" spans="1:11" ht="15.75" x14ac:dyDescent="0.25">
      <c r="A46" s="5"/>
      <c r="B46" s="5">
        <v>1</v>
      </c>
      <c r="C46" s="5" t="s">
        <v>646</v>
      </c>
      <c r="D46" s="5" t="s">
        <v>713</v>
      </c>
      <c r="E46" s="16">
        <v>541</v>
      </c>
      <c r="F46" s="18" t="s">
        <v>725</v>
      </c>
      <c r="G46" s="100" t="s">
        <v>459</v>
      </c>
      <c r="H46" s="363" t="s">
        <v>1068</v>
      </c>
      <c r="I46" s="10">
        <v>350000</v>
      </c>
      <c r="J46" s="359"/>
      <c r="K46" s="8"/>
    </row>
    <row r="47" spans="1:11" x14ac:dyDescent="0.25">
      <c r="A47" s="30"/>
      <c r="B47" s="30">
        <v>1</v>
      </c>
      <c r="C47" s="5" t="s">
        <v>647</v>
      </c>
      <c r="D47" s="344" t="s">
        <v>888</v>
      </c>
      <c r="E47" s="74">
        <v>541</v>
      </c>
      <c r="F47" s="84" t="s">
        <v>720</v>
      </c>
      <c r="G47" s="101" t="s">
        <v>648</v>
      </c>
      <c r="H47" s="364"/>
      <c r="I47" s="10">
        <v>50000</v>
      </c>
      <c r="J47" s="359"/>
      <c r="K47" s="8"/>
    </row>
    <row r="48" spans="1:11" x14ac:dyDescent="0.2">
      <c r="A48" s="9">
        <v>42445</v>
      </c>
      <c r="B48" s="5">
        <v>1</v>
      </c>
      <c r="C48" s="374" t="s">
        <v>1129</v>
      </c>
      <c r="D48" s="365" t="s">
        <v>711</v>
      </c>
      <c r="E48" s="366">
        <v>541</v>
      </c>
      <c r="F48" s="367"/>
      <c r="G48" s="368" t="s">
        <v>436</v>
      </c>
      <c r="H48" s="176" t="s">
        <v>1117</v>
      </c>
      <c r="I48" s="375">
        <v>178500</v>
      </c>
      <c r="J48" s="359"/>
      <c r="K48" s="8"/>
    </row>
    <row r="49" spans="1:11" x14ac:dyDescent="0.2">
      <c r="A49" s="30"/>
      <c r="B49" s="30">
        <v>1</v>
      </c>
      <c r="C49" s="376" t="s">
        <v>1130</v>
      </c>
      <c r="D49" s="369" t="s">
        <v>1137</v>
      </c>
      <c r="E49" s="370">
        <v>541</v>
      </c>
      <c r="F49" s="371" t="s">
        <v>720</v>
      </c>
      <c r="G49" s="372" t="s">
        <v>1031</v>
      </c>
      <c r="H49" s="373" t="s">
        <v>1138</v>
      </c>
      <c r="I49" s="375">
        <v>370000</v>
      </c>
      <c r="J49" s="359"/>
      <c r="K49" s="8"/>
    </row>
    <row r="50" spans="1:11" x14ac:dyDescent="0.2">
      <c r="A50" s="9">
        <v>42572</v>
      </c>
      <c r="B50" s="5">
        <v>1</v>
      </c>
      <c r="C50" s="374" t="s">
        <v>1139</v>
      </c>
      <c r="D50" s="365" t="s">
        <v>711</v>
      </c>
      <c r="E50" s="366">
        <v>541</v>
      </c>
      <c r="F50" s="367"/>
      <c r="G50" s="368" t="s">
        <v>436</v>
      </c>
      <c r="H50" s="176" t="s">
        <v>1117</v>
      </c>
      <c r="I50" s="375">
        <v>32400.01</v>
      </c>
      <c r="J50" s="359"/>
      <c r="K50" s="8"/>
    </row>
    <row r="51" spans="1:11" x14ac:dyDescent="0.2">
      <c r="A51" s="9">
        <v>42572</v>
      </c>
      <c r="B51" s="5">
        <v>1</v>
      </c>
      <c r="C51" s="374" t="s">
        <v>1139</v>
      </c>
      <c r="D51" s="365" t="s">
        <v>711</v>
      </c>
      <c r="E51" s="366">
        <v>541</v>
      </c>
      <c r="F51" s="367"/>
      <c r="G51" s="368" t="s">
        <v>436</v>
      </c>
      <c r="H51" s="176" t="s">
        <v>1117</v>
      </c>
      <c r="I51" s="375">
        <v>32400.01</v>
      </c>
      <c r="J51" s="359"/>
      <c r="K51" s="8"/>
    </row>
    <row r="52" spans="1:11" ht="15.75" thickBot="1" x14ac:dyDescent="0.3">
      <c r="G52" s="489" t="s">
        <v>891</v>
      </c>
      <c r="H52" s="490"/>
      <c r="I52" s="377">
        <f>SUM(I2:I51)</f>
        <v>6088300.0199999996</v>
      </c>
      <c r="J52" s="359"/>
    </row>
  </sheetData>
  <autoFilter ref="A1:I47">
    <sortState ref="A2:H47">
      <sortCondition ref="G2:G47"/>
      <sortCondition ref="C2:C47"/>
      <sortCondition ref="F2:F47"/>
    </sortState>
  </autoFilter>
  <mergeCells count="1">
    <mergeCell ref="G52:H5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51"/>
  <sheetViews>
    <sheetView topLeftCell="C1" workbookViewId="0">
      <pane ySplit="1" topLeftCell="A39" activePane="bottomLeft" state="frozen"/>
      <selection pane="bottomLeft" activeCell="J56" sqref="J56"/>
    </sheetView>
  </sheetViews>
  <sheetFormatPr baseColWidth="10" defaultRowHeight="15" x14ac:dyDescent="0.25"/>
  <cols>
    <col min="1" max="1" width="7" style="6" customWidth="1"/>
    <col min="2" max="2" width="4.85546875" style="6" customWidth="1"/>
    <col min="3" max="3" width="34.140625" style="6" customWidth="1"/>
    <col min="4" max="4" width="9.5703125" style="6" customWidth="1"/>
    <col min="5" max="5" width="9" style="17" customWidth="1"/>
    <col min="6" max="6" width="6.140625" style="19" customWidth="1"/>
    <col min="7" max="7" width="37.85546875" style="6" bestFit="1" customWidth="1"/>
    <col min="8" max="8" width="37.85546875" style="6" customWidth="1"/>
    <col min="9" max="9" width="17.42578125" style="15" bestFit="1" customWidth="1"/>
    <col min="10" max="10" width="24.28515625" style="6" customWidth="1"/>
    <col min="11" max="11" width="11.42578125" style="6"/>
    <col min="12" max="16384" width="11.42578125" style="8"/>
  </cols>
  <sheetData>
    <row r="1" spans="1:11" x14ac:dyDescent="0.25">
      <c r="A1" s="5" t="s">
        <v>1</v>
      </c>
      <c r="B1" s="5" t="s">
        <v>2</v>
      </c>
      <c r="C1" s="100" t="s">
        <v>3</v>
      </c>
      <c r="D1" s="5" t="s">
        <v>4</v>
      </c>
      <c r="E1" s="16" t="s">
        <v>718</v>
      </c>
      <c r="F1" s="18" t="s">
        <v>719</v>
      </c>
      <c r="G1" s="5" t="s">
        <v>5</v>
      </c>
      <c r="H1" s="100" t="s">
        <v>1072</v>
      </c>
      <c r="I1" s="59" t="s">
        <v>0</v>
      </c>
      <c r="J1" s="100" t="s">
        <v>1122</v>
      </c>
    </row>
    <row r="2" spans="1:11" x14ac:dyDescent="0.2">
      <c r="A2" s="5"/>
      <c r="B2" s="5">
        <v>1</v>
      </c>
      <c r="C2" s="5" t="s">
        <v>95</v>
      </c>
      <c r="D2" s="5" t="s">
        <v>712</v>
      </c>
      <c r="E2" s="16">
        <v>551</v>
      </c>
      <c r="F2" s="18" t="s">
        <v>720</v>
      </c>
      <c r="G2" s="5" t="s">
        <v>436</v>
      </c>
      <c r="H2" s="151" t="s">
        <v>1067</v>
      </c>
      <c r="I2" s="59">
        <v>4500</v>
      </c>
      <c r="J2" s="10">
        <f>(I2*0.0416)-I2</f>
        <v>-4312.8</v>
      </c>
      <c r="K2" s="8"/>
    </row>
    <row r="3" spans="1:11" x14ac:dyDescent="0.2">
      <c r="A3" s="5"/>
      <c r="B3" s="5">
        <v>1</v>
      </c>
      <c r="C3" s="5" t="s">
        <v>95</v>
      </c>
      <c r="D3" s="5" t="s">
        <v>712</v>
      </c>
      <c r="E3" s="16">
        <v>551</v>
      </c>
      <c r="F3" s="18" t="s">
        <v>721</v>
      </c>
      <c r="G3" s="5" t="s">
        <v>436</v>
      </c>
      <c r="H3" s="151" t="s">
        <v>1067</v>
      </c>
      <c r="I3" s="59">
        <v>4500</v>
      </c>
      <c r="J3" s="10">
        <f t="shared" ref="J3:J50" si="0">(I3*0.0416)-I3</f>
        <v>-4312.8</v>
      </c>
      <c r="K3" s="8"/>
    </row>
    <row r="4" spans="1:11" x14ac:dyDescent="0.2">
      <c r="A4" s="5"/>
      <c r="B4" s="5">
        <v>1</v>
      </c>
      <c r="C4" s="5" t="s">
        <v>95</v>
      </c>
      <c r="D4" s="5" t="s">
        <v>712</v>
      </c>
      <c r="E4" s="16">
        <v>551</v>
      </c>
      <c r="F4" s="18" t="s">
        <v>722</v>
      </c>
      <c r="G4" s="5" t="s">
        <v>436</v>
      </c>
      <c r="H4" s="151" t="s">
        <v>1067</v>
      </c>
      <c r="I4" s="59">
        <v>4500</v>
      </c>
      <c r="J4" s="10">
        <f t="shared" si="0"/>
        <v>-4312.8</v>
      </c>
      <c r="K4" s="8"/>
    </row>
    <row r="5" spans="1:11" x14ac:dyDescent="0.2">
      <c r="A5" s="5"/>
      <c r="B5" s="5">
        <v>1</v>
      </c>
      <c r="C5" s="5" t="s">
        <v>95</v>
      </c>
      <c r="D5" s="5" t="s">
        <v>712</v>
      </c>
      <c r="E5" s="16">
        <v>551</v>
      </c>
      <c r="F5" s="18" t="s">
        <v>723</v>
      </c>
      <c r="G5" s="5" t="s">
        <v>436</v>
      </c>
      <c r="H5" s="151" t="s">
        <v>1067</v>
      </c>
      <c r="I5" s="59">
        <v>4500</v>
      </c>
      <c r="J5" s="10">
        <f t="shared" si="0"/>
        <v>-4312.8</v>
      </c>
      <c r="K5" s="8"/>
    </row>
    <row r="6" spans="1:11" x14ac:dyDescent="0.2">
      <c r="A6" s="5"/>
      <c r="B6" s="5">
        <v>1</v>
      </c>
      <c r="C6" s="5" t="s">
        <v>95</v>
      </c>
      <c r="D6" s="5" t="s">
        <v>712</v>
      </c>
      <c r="E6" s="16">
        <v>551</v>
      </c>
      <c r="F6" s="18" t="s">
        <v>724</v>
      </c>
      <c r="G6" s="5" t="s">
        <v>436</v>
      </c>
      <c r="H6" s="151" t="s">
        <v>1067</v>
      </c>
      <c r="I6" s="59">
        <v>4500</v>
      </c>
      <c r="J6" s="10">
        <f t="shared" si="0"/>
        <v>-4312.8</v>
      </c>
      <c r="K6" s="8"/>
    </row>
    <row r="7" spans="1:11" x14ac:dyDescent="0.2">
      <c r="A7" s="5"/>
      <c r="B7" s="5">
        <v>1</v>
      </c>
      <c r="C7" s="5" t="s">
        <v>95</v>
      </c>
      <c r="D7" s="5" t="s">
        <v>712</v>
      </c>
      <c r="E7" s="16">
        <v>551</v>
      </c>
      <c r="F7" s="18" t="s">
        <v>725</v>
      </c>
      <c r="G7" s="5" t="s">
        <v>436</v>
      </c>
      <c r="H7" s="151" t="s">
        <v>1067</v>
      </c>
      <c r="I7" s="59">
        <v>4500</v>
      </c>
      <c r="J7" s="10">
        <f t="shared" si="0"/>
        <v>-4312.8</v>
      </c>
      <c r="K7" s="8"/>
    </row>
    <row r="8" spans="1:11" x14ac:dyDescent="0.2">
      <c r="A8" s="5"/>
      <c r="B8" s="5">
        <v>1</v>
      </c>
      <c r="C8" s="5" t="s">
        <v>95</v>
      </c>
      <c r="D8" s="5" t="s">
        <v>712</v>
      </c>
      <c r="E8" s="16">
        <v>551</v>
      </c>
      <c r="F8" s="18" t="s">
        <v>726</v>
      </c>
      <c r="G8" s="5" t="s">
        <v>436</v>
      </c>
      <c r="H8" s="151" t="s">
        <v>1067</v>
      </c>
      <c r="I8" s="59">
        <v>4500</v>
      </c>
      <c r="J8" s="10">
        <f t="shared" si="0"/>
        <v>-4312.8</v>
      </c>
      <c r="K8" s="8"/>
    </row>
    <row r="9" spans="1:11" x14ac:dyDescent="0.2">
      <c r="A9" s="5"/>
      <c r="B9" s="5">
        <v>1</v>
      </c>
      <c r="C9" s="5" t="s">
        <v>95</v>
      </c>
      <c r="D9" s="5" t="s">
        <v>712</v>
      </c>
      <c r="E9" s="16">
        <v>551</v>
      </c>
      <c r="F9" s="18" t="s">
        <v>727</v>
      </c>
      <c r="G9" s="5" t="s">
        <v>436</v>
      </c>
      <c r="H9" s="151" t="s">
        <v>1067</v>
      </c>
      <c r="I9" s="59">
        <v>4500</v>
      </c>
      <c r="J9" s="10">
        <f t="shared" si="0"/>
        <v>-4312.8</v>
      </c>
      <c r="K9" s="8"/>
    </row>
    <row r="10" spans="1:11" x14ac:dyDescent="0.2">
      <c r="A10" s="5"/>
      <c r="B10" s="5">
        <v>1</v>
      </c>
      <c r="C10" s="5" t="s">
        <v>95</v>
      </c>
      <c r="D10" s="5" t="s">
        <v>712</v>
      </c>
      <c r="E10" s="16">
        <v>551</v>
      </c>
      <c r="F10" s="18" t="s">
        <v>728</v>
      </c>
      <c r="G10" s="5" t="s">
        <v>436</v>
      </c>
      <c r="H10" s="151" t="s">
        <v>1067</v>
      </c>
      <c r="I10" s="59">
        <v>4500</v>
      </c>
      <c r="J10" s="10">
        <f t="shared" si="0"/>
        <v>-4312.8</v>
      </c>
      <c r="K10" s="8"/>
    </row>
    <row r="11" spans="1:11" x14ac:dyDescent="0.2">
      <c r="A11" s="5"/>
      <c r="B11" s="5">
        <v>1</v>
      </c>
      <c r="C11" s="5" t="s">
        <v>95</v>
      </c>
      <c r="D11" s="5" t="s">
        <v>712</v>
      </c>
      <c r="E11" s="16">
        <v>551</v>
      </c>
      <c r="F11" s="18" t="s">
        <v>729</v>
      </c>
      <c r="G11" s="5" t="s">
        <v>436</v>
      </c>
      <c r="H11" s="151" t="s">
        <v>1067</v>
      </c>
      <c r="I11" s="59">
        <v>4500</v>
      </c>
      <c r="J11" s="10">
        <f t="shared" si="0"/>
        <v>-4312.8</v>
      </c>
      <c r="K11" s="8"/>
    </row>
    <row r="12" spans="1:11" x14ac:dyDescent="0.2">
      <c r="A12" s="5"/>
      <c r="B12" s="5">
        <v>1</v>
      </c>
      <c r="C12" s="5" t="s">
        <v>95</v>
      </c>
      <c r="D12" s="5" t="s">
        <v>712</v>
      </c>
      <c r="E12" s="16">
        <v>551</v>
      </c>
      <c r="F12" s="18" t="s">
        <v>730</v>
      </c>
      <c r="G12" s="5" t="s">
        <v>436</v>
      </c>
      <c r="H12" s="151" t="s">
        <v>1067</v>
      </c>
      <c r="I12" s="59">
        <v>4500</v>
      </c>
      <c r="J12" s="10">
        <f t="shared" si="0"/>
        <v>-4312.8</v>
      </c>
      <c r="K12" s="8"/>
    </row>
    <row r="13" spans="1:11" x14ac:dyDescent="0.2">
      <c r="A13" s="5"/>
      <c r="B13" s="5">
        <v>1</v>
      </c>
      <c r="C13" s="5" t="s">
        <v>95</v>
      </c>
      <c r="D13" s="5" t="s">
        <v>712</v>
      </c>
      <c r="E13" s="16">
        <v>551</v>
      </c>
      <c r="F13" s="18" t="s">
        <v>731</v>
      </c>
      <c r="G13" s="5" t="s">
        <v>436</v>
      </c>
      <c r="H13" s="151" t="s">
        <v>1067</v>
      </c>
      <c r="I13" s="59">
        <v>4500</v>
      </c>
      <c r="J13" s="10">
        <f t="shared" si="0"/>
        <v>-4312.8</v>
      </c>
      <c r="K13" s="8"/>
    </row>
    <row r="14" spans="1:11" x14ac:dyDescent="0.2">
      <c r="A14" s="5"/>
      <c r="B14" s="5">
        <v>1</v>
      </c>
      <c r="C14" s="5" t="s">
        <v>95</v>
      </c>
      <c r="D14" s="5" t="s">
        <v>712</v>
      </c>
      <c r="E14" s="16">
        <v>551</v>
      </c>
      <c r="F14" s="18" t="s">
        <v>732</v>
      </c>
      <c r="G14" s="5" t="s">
        <v>436</v>
      </c>
      <c r="H14" s="151" t="s">
        <v>1067</v>
      </c>
      <c r="I14" s="59">
        <v>4500</v>
      </c>
      <c r="J14" s="10">
        <f t="shared" si="0"/>
        <v>-4312.8</v>
      </c>
      <c r="K14" s="8"/>
    </row>
    <row r="15" spans="1:11" x14ac:dyDescent="0.2">
      <c r="A15" s="5"/>
      <c r="B15" s="5">
        <v>1</v>
      </c>
      <c r="C15" s="5" t="s">
        <v>94</v>
      </c>
      <c r="D15" s="5" t="s">
        <v>712</v>
      </c>
      <c r="E15" s="16">
        <v>551</v>
      </c>
      <c r="F15" s="18" t="s">
        <v>733</v>
      </c>
      <c r="G15" s="5" t="s">
        <v>436</v>
      </c>
      <c r="H15" s="151" t="s">
        <v>1067</v>
      </c>
      <c r="I15" s="59">
        <v>30000</v>
      </c>
      <c r="J15" s="10">
        <f t="shared" si="0"/>
        <v>-28752</v>
      </c>
      <c r="K15" s="8"/>
    </row>
    <row r="16" spans="1:11" x14ac:dyDescent="0.2">
      <c r="A16" s="5"/>
      <c r="B16" s="5">
        <v>1</v>
      </c>
      <c r="C16" s="5" t="s">
        <v>94</v>
      </c>
      <c r="D16" s="5" t="s">
        <v>712</v>
      </c>
      <c r="E16" s="16">
        <v>551</v>
      </c>
      <c r="F16" s="18" t="s">
        <v>734</v>
      </c>
      <c r="G16" s="5" t="s">
        <v>436</v>
      </c>
      <c r="H16" s="151" t="s">
        <v>1067</v>
      </c>
      <c r="I16" s="59">
        <v>30000</v>
      </c>
      <c r="J16" s="10">
        <f t="shared" si="0"/>
        <v>-28752</v>
      </c>
      <c r="K16" s="8"/>
    </row>
    <row r="17" spans="1:11" x14ac:dyDescent="0.2">
      <c r="A17" s="5"/>
      <c r="B17" s="5">
        <v>1</v>
      </c>
      <c r="C17" s="5" t="s">
        <v>94</v>
      </c>
      <c r="D17" s="5" t="s">
        <v>712</v>
      </c>
      <c r="E17" s="16">
        <v>551</v>
      </c>
      <c r="F17" s="18" t="s">
        <v>735</v>
      </c>
      <c r="G17" s="5" t="s">
        <v>436</v>
      </c>
      <c r="H17" s="151" t="s">
        <v>1067</v>
      </c>
      <c r="I17" s="59">
        <v>30000</v>
      </c>
      <c r="J17" s="10">
        <f t="shared" si="0"/>
        <v>-28752</v>
      </c>
      <c r="K17" s="8"/>
    </row>
    <row r="18" spans="1:11" x14ac:dyDescent="0.2">
      <c r="A18" s="5"/>
      <c r="B18" s="5">
        <v>1</v>
      </c>
      <c r="C18" s="5" t="s">
        <v>94</v>
      </c>
      <c r="D18" s="5" t="s">
        <v>712</v>
      </c>
      <c r="E18" s="16">
        <v>551</v>
      </c>
      <c r="F18" s="18" t="s">
        <v>736</v>
      </c>
      <c r="G18" s="5" t="s">
        <v>436</v>
      </c>
      <c r="H18" s="151" t="s">
        <v>1067</v>
      </c>
      <c r="I18" s="59">
        <v>30000</v>
      </c>
      <c r="J18" s="10">
        <f t="shared" si="0"/>
        <v>-28752</v>
      </c>
      <c r="K18" s="8"/>
    </row>
    <row r="19" spans="1:11" x14ac:dyDescent="0.2">
      <c r="A19" s="5"/>
      <c r="B19" s="5">
        <v>1</v>
      </c>
      <c r="C19" s="5" t="s">
        <v>93</v>
      </c>
      <c r="D19" s="5" t="s">
        <v>712</v>
      </c>
      <c r="E19" s="16">
        <v>551</v>
      </c>
      <c r="F19" s="18" t="s">
        <v>737</v>
      </c>
      <c r="G19" s="5" t="s">
        <v>436</v>
      </c>
      <c r="H19" s="151" t="s">
        <v>1067</v>
      </c>
      <c r="I19" s="59">
        <v>9000</v>
      </c>
      <c r="J19" s="10">
        <f t="shared" si="0"/>
        <v>-8625.6</v>
      </c>
      <c r="K19" s="8"/>
    </row>
    <row r="20" spans="1:11" x14ac:dyDescent="0.2">
      <c r="A20" s="5"/>
      <c r="B20" s="5">
        <v>1</v>
      </c>
      <c r="C20" s="5" t="s">
        <v>93</v>
      </c>
      <c r="D20" s="5" t="s">
        <v>712</v>
      </c>
      <c r="E20" s="16">
        <v>551</v>
      </c>
      <c r="F20" s="18" t="s">
        <v>738</v>
      </c>
      <c r="G20" s="5" t="s">
        <v>436</v>
      </c>
      <c r="H20" s="151" t="s">
        <v>1067</v>
      </c>
      <c r="I20" s="59">
        <v>9000</v>
      </c>
      <c r="J20" s="10">
        <f t="shared" si="0"/>
        <v>-8625.6</v>
      </c>
      <c r="K20" s="8"/>
    </row>
    <row r="21" spans="1:11" x14ac:dyDescent="0.2">
      <c r="A21" s="5"/>
      <c r="B21" s="5">
        <v>1</v>
      </c>
      <c r="C21" s="5" t="s">
        <v>93</v>
      </c>
      <c r="D21" s="5" t="s">
        <v>712</v>
      </c>
      <c r="E21" s="16">
        <v>551</v>
      </c>
      <c r="F21" s="18" t="s">
        <v>739</v>
      </c>
      <c r="G21" s="5" t="s">
        <v>436</v>
      </c>
      <c r="H21" s="151" t="s">
        <v>1067</v>
      </c>
      <c r="I21" s="59">
        <v>9000</v>
      </c>
      <c r="J21" s="10">
        <f t="shared" si="0"/>
        <v>-8625.6</v>
      </c>
      <c r="K21" s="8"/>
    </row>
    <row r="22" spans="1:11" x14ac:dyDescent="0.2">
      <c r="A22" s="5"/>
      <c r="B22" s="5">
        <v>1</v>
      </c>
      <c r="C22" s="5" t="s">
        <v>93</v>
      </c>
      <c r="D22" s="5" t="s">
        <v>712</v>
      </c>
      <c r="E22" s="16">
        <v>551</v>
      </c>
      <c r="F22" s="18" t="s">
        <v>740</v>
      </c>
      <c r="G22" s="5" t="s">
        <v>436</v>
      </c>
      <c r="H22" s="151" t="s">
        <v>1067</v>
      </c>
      <c r="I22" s="59">
        <v>9000</v>
      </c>
      <c r="J22" s="10">
        <f t="shared" si="0"/>
        <v>-8625.6</v>
      </c>
      <c r="K22" s="8"/>
    </row>
    <row r="23" spans="1:11" x14ac:dyDescent="0.2">
      <c r="A23" s="5"/>
      <c r="B23" s="5">
        <v>1</v>
      </c>
      <c r="C23" s="5" t="s">
        <v>93</v>
      </c>
      <c r="D23" s="5" t="s">
        <v>712</v>
      </c>
      <c r="E23" s="16">
        <v>551</v>
      </c>
      <c r="F23" s="18" t="s">
        <v>741</v>
      </c>
      <c r="G23" s="5" t="s">
        <v>436</v>
      </c>
      <c r="H23" s="151" t="s">
        <v>1067</v>
      </c>
      <c r="I23" s="59">
        <v>9000</v>
      </c>
      <c r="J23" s="10">
        <f t="shared" si="0"/>
        <v>-8625.6</v>
      </c>
      <c r="K23" s="8"/>
    </row>
    <row r="24" spans="1:11" x14ac:dyDescent="0.2">
      <c r="A24" s="5"/>
      <c r="B24" s="5">
        <v>1</v>
      </c>
      <c r="C24" s="5" t="s">
        <v>87</v>
      </c>
      <c r="D24" s="5" t="s">
        <v>712</v>
      </c>
      <c r="E24" s="16">
        <v>551</v>
      </c>
      <c r="F24" s="18" t="s">
        <v>742</v>
      </c>
      <c r="G24" s="5" t="s">
        <v>436</v>
      </c>
      <c r="H24" s="151" t="s">
        <v>1067</v>
      </c>
      <c r="I24" s="59">
        <v>5868</v>
      </c>
      <c r="J24" s="10">
        <f t="shared" si="0"/>
        <v>-5623.8912</v>
      </c>
      <c r="K24" s="8"/>
    </row>
    <row r="25" spans="1:11" x14ac:dyDescent="0.2">
      <c r="A25" s="5"/>
      <c r="B25" s="5">
        <v>1</v>
      </c>
      <c r="C25" s="5" t="s">
        <v>87</v>
      </c>
      <c r="D25" s="5" t="s">
        <v>712</v>
      </c>
      <c r="E25" s="16">
        <v>551</v>
      </c>
      <c r="F25" s="18" t="s">
        <v>743</v>
      </c>
      <c r="G25" s="5" t="s">
        <v>436</v>
      </c>
      <c r="H25" s="151" t="s">
        <v>1067</v>
      </c>
      <c r="I25" s="59">
        <v>5868</v>
      </c>
      <c r="J25" s="10">
        <f t="shared" si="0"/>
        <v>-5623.8912</v>
      </c>
      <c r="K25" s="8"/>
    </row>
    <row r="26" spans="1:11" x14ac:dyDescent="0.2">
      <c r="A26" s="5"/>
      <c r="B26" s="5">
        <v>1</v>
      </c>
      <c r="C26" s="5" t="s">
        <v>91</v>
      </c>
      <c r="D26" s="5" t="s">
        <v>712</v>
      </c>
      <c r="E26" s="16">
        <v>551</v>
      </c>
      <c r="F26" s="18" t="s">
        <v>744</v>
      </c>
      <c r="G26" s="5" t="s">
        <v>436</v>
      </c>
      <c r="H26" s="151" t="s">
        <v>1067</v>
      </c>
      <c r="I26" s="59">
        <v>28296</v>
      </c>
      <c r="J26" s="10">
        <f t="shared" si="0"/>
        <v>-27118.886399999999</v>
      </c>
      <c r="K26" s="8"/>
    </row>
    <row r="27" spans="1:11" x14ac:dyDescent="0.2">
      <c r="A27" s="5"/>
      <c r="B27" s="5">
        <v>1</v>
      </c>
      <c r="C27" s="5" t="s">
        <v>91</v>
      </c>
      <c r="D27" s="5" t="s">
        <v>712</v>
      </c>
      <c r="E27" s="16">
        <v>551</v>
      </c>
      <c r="F27" s="18" t="s">
        <v>745</v>
      </c>
      <c r="G27" s="5" t="s">
        <v>436</v>
      </c>
      <c r="H27" s="151" t="s">
        <v>1067</v>
      </c>
      <c r="I27" s="59">
        <v>28296</v>
      </c>
      <c r="J27" s="10">
        <f t="shared" si="0"/>
        <v>-27118.886399999999</v>
      </c>
      <c r="K27" s="8"/>
    </row>
    <row r="28" spans="1:11" x14ac:dyDescent="0.2">
      <c r="A28" s="5"/>
      <c r="B28" s="5">
        <v>1</v>
      </c>
      <c r="C28" s="5" t="s">
        <v>88</v>
      </c>
      <c r="D28" s="5" t="s">
        <v>712</v>
      </c>
      <c r="E28" s="16">
        <v>551</v>
      </c>
      <c r="F28" s="18" t="s">
        <v>746</v>
      </c>
      <c r="G28" s="5" t="s">
        <v>436</v>
      </c>
      <c r="H28" s="151" t="s">
        <v>1067</v>
      </c>
      <c r="I28" s="59">
        <v>11340</v>
      </c>
      <c r="J28" s="10">
        <f t="shared" si="0"/>
        <v>-10868.255999999999</v>
      </c>
      <c r="K28" s="8"/>
    </row>
    <row r="29" spans="1:11" x14ac:dyDescent="0.2">
      <c r="A29" s="5"/>
      <c r="B29" s="5">
        <v>1</v>
      </c>
      <c r="C29" s="5" t="s">
        <v>89</v>
      </c>
      <c r="D29" s="5" t="s">
        <v>712</v>
      </c>
      <c r="E29" s="16">
        <v>551</v>
      </c>
      <c r="F29" s="18" t="s">
        <v>747</v>
      </c>
      <c r="G29" s="5" t="s">
        <v>436</v>
      </c>
      <c r="H29" s="151" t="s">
        <v>1067</v>
      </c>
      <c r="I29" s="59">
        <v>4500</v>
      </c>
      <c r="J29" s="10">
        <f t="shared" si="0"/>
        <v>-4312.8</v>
      </c>
      <c r="K29" s="8"/>
    </row>
    <row r="30" spans="1:11" x14ac:dyDescent="0.2">
      <c r="A30" s="5"/>
      <c r="B30" s="5">
        <v>1</v>
      </c>
      <c r="C30" s="5" t="s">
        <v>89</v>
      </c>
      <c r="D30" s="5" t="s">
        <v>712</v>
      </c>
      <c r="E30" s="16">
        <v>551</v>
      </c>
      <c r="F30" s="18" t="s">
        <v>748</v>
      </c>
      <c r="G30" s="5" t="s">
        <v>436</v>
      </c>
      <c r="H30" s="151" t="s">
        <v>1067</v>
      </c>
      <c r="I30" s="59">
        <v>4500</v>
      </c>
      <c r="J30" s="10">
        <f t="shared" si="0"/>
        <v>-4312.8</v>
      </c>
      <c r="K30" s="8"/>
    </row>
    <row r="31" spans="1:11" x14ac:dyDescent="0.2">
      <c r="A31" s="5"/>
      <c r="B31" s="5">
        <v>1</v>
      </c>
      <c r="C31" s="5" t="s">
        <v>86</v>
      </c>
      <c r="D31" s="5" t="s">
        <v>712</v>
      </c>
      <c r="E31" s="16">
        <v>551</v>
      </c>
      <c r="F31" s="18" t="s">
        <v>749</v>
      </c>
      <c r="G31" s="5" t="s">
        <v>436</v>
      </c>
      <c r="H31" s="151" t="s">
        <v>1067</v>
      </c>
      <c r="I31" s="59">
        <v>4500</v>
      </c>
      <c r="J31" s="10">
        <f t="shared" si="0"/>
        <v>-4312.8</v>
      </c>
      <c r="K31" s="8"/>
    </row>
    <row r="32" spans="1:11" x14ac:dyDescent="0.2">
      <c r="A32" s="5"/>
      <c r="B32" s="5">
        <v>1</v>
      </c>
      <c r="C32" s="5" t="s">
        <v>86</v>
      </c>
      <c r="D32" s="5" t="s">
        <v>712</v>
      </c>
      <c r="E32" s="16">
        <v>551</v>
      </c>
      <c r="F32" s="18" t="s">
        <v>750</v>
      </c>
      <c r="G32" s="5" t="s">
        <v>436</v>
      </c>
      <c r="H32" s="151" t="s">
        <v>1067</v>
      </c>
      <c r="I32" s="59">
        <v>4500</v>
      </c>
      <c r="J32" s="10">
        <f t="shared" si="0"/>
        <v>-4312.8</v>
      </c>
      <c r="K32" s="8"/>
    </row>
    <row r="33" spans="1:11" x14ac:dyDescent="0.2">
      <c r="A33" s="5"/>
      <c r="B33" s="5">
        <v>1</v>
      </c>
      <c r="C33" s="5" t="s">
        <v>86</v>
      </c>
      <c r="D33" s="5" t="s">
        <v>712</v>
      </c>
      <c r="E33" s="16">
        <v>551</v>
      </c>
      <c r="F33" s="18" t="s">
        <v>751</v>
      </c>
      <c r="G33" s="5" t="s">
        <v>436</v>
      </c>
      <c r="H33" s="151" t="s">
        <v>1067</v>
      </c>
      <c r="I33" s="59">
        <v>4500</v>
      </c>
      <c r="J33" s="10">
        <f t="shared" si="0"/>
        <v>-4312.8</v>
      </c>
      <c r="K33" s="8"/>
    </row>
    <row r="34" spans="1:11" x14ac:dyDescent="0.2">
      <c r="A34" s="5"/>
      <c r="B34" s="5">
        <v>1</v>
      </c>
      <c r="C34" s="5" t="s">
        <v>86</v>
      </c>
      <c r="D34" s="5" t="s">
        <v>712</v>
      </c>
      <c r="E34" s="16">
        <v>551</v>
      </c>
      <c r="F34" s="18" t="s">
        <v>752</v>
      </c>
      <c r="G34" s="5" t="s">
        <v>436</v>
      </c>
      <c r="H34" s="151" t="s">
        <v>1067</v>
      </c>
      <c r="I34" s="59">
        <v>4500</v>
      </c>
      <c r="J34" s="10">
        <f t="shared" si="0"/>
        <v>-4312.8</v>
      </c>
      <c r="K34" s="8"/>
    </row>
    <row r="35" spans="1:11" x14ac:dyDescent="0.2">
      <c r="A35" s="5"/>
      <c r="B35" s="5">
        <v>1</v>
      </c>
      <c r="C35" s="5" t="s">
        <v>86</v>
      </c>
      <c r="D35" s="5" t="s">
        <v>712</v>
      </c>
      <c r="E35" s="16">
        <v>551</v>
      </c>
      <c r="F35" s="18" t="s">
        <v>753</v>
      </c>
      <c r="G35" s="5" t="s">
        <v>436</v>
      </c>
      <c r="H35" s="151" t="s">
        <v>1067</v>
      </c>
      <c r="I35" s="59">
        <v>4500</v>
      </c>
      <c r="J35" s="10">
        <f t="shared" si="0"/>
        <v>-4312.8</v>
      </c>
      <c r="K35" s="8"/>
    </row>
    <row r="36" spans="1:11" x14ac:dyDescent="0.2">
      <c r="A36" s="5"/>
      <c r="B36" s="5">
        <v>1</v>
      </c>
      <c r="C36" s="5" t="s">
        <v>86</v>
      </c>
      <c r="D36" s="5" t="s">
        <v>712</v>
      </c>
      <c r="E36" s="16">
        <v>551</v>
      </c>
      <c r="F36" s="18" t="s">
        <v>754</v>
      </c>
      <c r="G36" s="5" t="s">
        <v>436</v>
      </c>
      <c r="H36" s="151" t="s">
        <v>1067</v>
      </c>
      <c r="I36" s="59">
        <v>4500</v>
      </c>
      <c r="J36" s="10">
        <f t="shared" si="0"/>
        <v>-4312.8</v>
      </c>
      <c r="K36" s="8"/>
    </row>
    <row r="37" spans="1:11" x14ac:dyDescent="0.2">
      <c r="A37" s="5"/>
      <c r="B37" s="5">
        <v>1</v>
      </c>
      <c r="C37" s="5" t="s">
        <v>86</v>
      </c>
      <c r="D37" s="5" t="s">
        <v>712</v>
      </c>
      <c r="E37" s="16">
        <v>551</v>
      </c>
      <c r="F37" s="18" t="s">
        <v>755</v>
      </c>
      <c r="G37" s="5" t="s">
        <v>436</v>
      </c>
      <c r="H37" s="151" t="s">
        <v>1067</v>
      </c>
      <c r="I37" s="59">
        <v>4500</v>
      </c>
      <c r="J37" s="10">
        <f t="shared" si="0"/>
        <v>-4312.8</v>
      </c>
      <c r="K37" s="8"/>
    </row>
    <row r="38" spans="1:11" x14ac:dyDescent="0.2">
      <c r="A38" s="5"/>
      <c r="B38" s="5">
        <v>1</v>
      </c>
      <c r="C38" s="5" t="s">
        <v>86</v>
      </c>
      <c r="D38" s="5" t="s">
        <v>712</v>
      </c>
      <c r="E38" s="16">
        <v>551</v>
      </c>
      <c r="F38" s="18" t="s">
        <v>756</v>
      </c>
      <c r="G38" s="5" t="s">
        <v>436</v>
      </c>
      <c r="H38" s="151" t="s">
        <v>1067</v>
      </c>
      <c r="I38" s="59">
        <v>4500</v>
      </c>
      <c r="J38" s="10">
        <f t="shared" si="0"/>
        <v>-4312.8</v>
      </c>
      <c r="K38" s="8"/>
    </row>
    <row r="39" spans="1:11" x14ac:dyDescent="0.2">
      <c r="A39" s="5"/>
      <c r="B39" s="5">
        <v>1</v>
      </c>
      <c r="C39" s="5" t="s">
        <v>86</v>
      </c>
      <c r="D39" s="5" t="s">
        <v>712</v>
      </c>
      <c r="E39" s="16">
        <v>551</v>
      </c>
      <c r="F39" s="18" t="s">
        <v>757</v>
      </c>
      <c r="G39" s="5" t="s">
        <v>436</v>
      </c>
      <c r="H39" s="151" t="s">
        <v>1067</v>
      </c>
      <c r="I39" s="59">
        <v>4500</v>
      </c>
      <c r="J39" s="10">
        <f t="shared" si="0"/>
        <v>-4312.8</v>
      </c>
      <c r="K39" s="8"/>
    </row>
    <row r="40" spans="1:11" x14ac:dyDescent="0.2">
      <c r="A40" s="5"/>
      <c r="B40" s="5">
        <v>1</v>
      </c>
      <c r="C40" s="5" t="s">
        <v>86</v>
      </c>
      <c r="D40" s="5" t="s">
        <v>712</v>
      </c>
      <c r="E40" s="16">
        <v>551</v>
      </c>
      <c r="F40" s="18" t="s">
        <v>758</v>
      </c>
      <c r="G40" s="5" t="s">
        <v>436</v>
      </c>
      <c r="H40" s="151" t="s">
        <v>1067</v>
      </c>
      <c r="I40" s="59">
        <v>4500</v>
      </c>
      <c r="J40" s="10">
        <f t="shared" si="0"/>
        <v>-4312.8</v>
      </c>
      <c r="K40" s="8"/>
    </row>
    <row r="41" spans="1:11" x14ac:dyDescent="0.2">
      <c r="A41" s="5"/>
      <c r="B41" s="5">
        <v>1</v>
      </c>
      <c r="C41" s="5" t="s">
        <v>86</v>
      </c>
      <c r="D41" s="5" t="s">
        <v>712</v>
      </c>
      <c r="E41" s="16">
        <v>551</v>
      </c>
      <c r="F41" s="18" t="s">
        <v>759</v>
      </c>
      <c r="G41" s="5" t="s">
        <v>436</v>
      </c>
      <c r="H41" s="151" t="s">
        <v>1067</v>
      </c>
      <c r="I41" s="59">
        <v>4500</v>
      </c>
      <c r="J41" s="10">
        <f t="shared" si="0"/>
        <v>-4312.8</v>
      </c>
      <c r="K41" s="8"/>
    </row>
    <row r="42" spans="1:11" x14ac:dyDescent="0.2">
      <c r="A42" s="5"/>
      <c r="B42" s="5">
        <v>1</v>
      </c>
      <c r="C42" s="5" t="s">
        <v>86</v>
      </c>
      <c r="D42" s="5" t="s">
        <v>712</v>
      </c>
      <c r="E42" s="16">
        <v>551</v>
      </c>
      <c r="F42" s="18" t="s">
        <v>760</v>
      </c>
      <c r="G42" s="5" t="s">
        <v>436</v>
      </c>
      <c r="H42" s="151" t="s">
        <v>1067</v>
      </c>
      <c r="I42" s="59">
        <v>4500</v>
      </c>
      <c r="J42" s="10">
        <f t="shared" si="0"/>
        <v>-4312.8</v>
      </c>
      <c r="K42" s="8"/>
    </row>
    <row r="43" spans="1:11" x14ac:dyDescent="0.2">
      <c r="A43" s="5"/>
      <c r="B43" s="5">
        <v>1</v>
      </c>
      <c r="C43" s="5" t="s">
        <v>86</v>
      </c>
      <c r="D43" s="5" t="s">
        <v>712</v>
      </c>
      <c r="E43" s="16">
        <v>551</v>
      </c>
      <c r="F43" s="18" t="s">
        <v>761</v>
      </c>
      <c r="G43" s="5" t="s">
        <v>436</v>
      </c>
      <c r="H43" s="151" t="s">
        <v>1067</v>
      </c>
      <c r="I43" s="59">
        <v>4500</v>
      </c>
      <c r="J43" s="10">
        <f t="shared" si="0"/>
        <v>-4312.8</v>
      </c>
      <c r="K43" s="8"/>
    </row>
    <row r="44" spans="1:11" x14ac:dyDescent="0.2">
      <c r="A44" s="5"/>
      <c r="B44" s="5">
        <v>1</v>
      </c>
      <c r="C44" s="5" t="s">
        <v>86</v>
      </c>
      <c r="D44" s="5" t="s">
        <v>712</v>
      </c>
      <c r="E44" s="16">
        <v>551</v>
      </c>
      <c r="F44" s="18" t="s">
        <v>762</v>
      </c>
      <c r="G44" s="5" t="s">
        <v>436</v>
      </c>
      <c r="H44" s="151" t="s">
        <v>1067</v>
      </c>
      <c r="I44" s="59">
        <v>4500</v>
      </c>
      <c r="J44" s="10">
        <f t="shared" si="0"/>
        <v>-4312.8</v>
      </c>
      <c r="K44" s="8"/>
    </row>
    <row r="45" spans="1:11" x14ac:dyDescent="0.2">
      <c r="A45" s="5"/>
      <c r="B45" s="5">
        <v>1</v>
      </c>
      <c r="C45" s="5" t="s">
        <v>86</v>
      </c>
      <c r="D45" s="5" t="s">
        <v>712</v>
      </c>
      <c r="E45" s="16">
        <v>551</v>
      </c>
      <c r="F45" s="18" t="s">
        <v>763</v>
      </c>
      <c r="G45" s="5" t="s">
        <v>436</v>
      </c>
      <c r="H45" s="151" t="s">
        <v>1067</v>
      </c>
      <c r="I45" s="59">
        <v>4500</v>
      </c>
      <c r="J45" s="10">
        <f t="shared" si="0"/>
        <v>-4312.8</v>
      </c>
      <c r="K45" s="8"/>
    </row>
    <row r="46" spans="1:11" x14ac:dyDescent="0.2">
      <c r="A46" s="5"/>
      <c r="B46" s="5">
        <v>1</v>
      </c>
      <c r="C46" s="5" t="s">
        <v>92</v>
      </c>
      <c r="D46" s="5" t="s">
        <v>712</v>
      </c>
      <c r="E46" s="16">
        <v>551</v>
      </c>
      <c r="F46" s="18" t="s">
        <v>764</v>
      </c>
      <c r="G46" s="5" t="s">
        <v>436</v>
      </c>
      <c r="H46" s="151" t="s">
        <v>1067</v>
      </c>
      <c r="I46" s="59">
        <v>39000</v>
      </c>
      <c r="J46" s="10">
        <f t="shared" si="0"/>
        <v>-37377.599999999999</v>
      </c>
      <c r="K46" s="8"/>
    </row>
    <row r="47" spans="1:11" x14ac:dyDescent="0.2">
      <c r="A47" s="5"/>
      <c r="B47" s="5">
        <v>1</v>
      </c>
      <c r="C47" s="5" t="s">
        <v>90</v>
      </c>
      <c r="D47" s="5" t="s">
        <v>712</v>
      </c>
      <c r="E47" s="16">
        <v>551</v>
      </c>
      <c r="F47" s="18" t="s">
        <v>765</v>
      </c>
      <c r="G47" s="5" t="s">
        <v>436</v>
      </c>
      <c r="H47" s="151" t="s">
        <v>1067</v>
      </c>
      <c r="I47" s="59">
        <v>4662</v>
      </c>
      <c r="J47" s="10">
        <f t="shared" si="0"/>
        <v>-4468.0608000000002</v>
      </c>
      <c r="K47" s="8"/>
    </row>
    <row r="48" spans="1:11" x14ac:dyDescent="0.2">
      <c r="A48" s="5"/>
      <c r="B48" s="5">
        <v>1</v>
      </c>
      <c r="C48" s="5" t="s">
        <v>90</v>
      </c>
      <c r="D48" s="5" t="s">
        <v>712</v>
      </c>
      <c r="E48" s="16">
        <v>551</v>
      </c>
      <c r="F48" s="18" t="s">
        <v>766</v>
      </c>
      <c r="G48" s="5" t="s">
        <v>436</v>
      </c>
      <c r="H48" s="151" t="s">
        <v>1067</v>
      </c>
      <c r="I48" s="59">
        <v>4662</v>
      </c>
      <c r="J48" s="10">
        <f t="shared" si="0"/>
        <v>-4468.0608000000002</v>
      </c>
      <c r="K48" s="8"/>
    </row>
    <row r="49" spans="1:11" x14ac:dyDescent="0.2">
      <c r="A49" s="5"/>
      <c r="B49" s="5">
        <v>1</v>
      </c>
      <c r="C49" s="5" t="s">
        <v>90</v>
      </c>
      <c r="D49" s="5" t="s">
        <v>712</v>
      </c>
      <c r="E49" s="16">
        <v>551</v>
      </c>
      <c r="F49" s="18" t="s">
        <v>767</v>
      </c>
      <c r="G49" s="5" t="s">
        <v>436</v>
      </c>
      <c r="H49" s="151" t="s">
        <v>1067</v>
      </c>
      <c r="I49" s="59">
        <v>4662</v>
      </c>
      <c r="J49" s="10">
        <f t="shared" si="0"/>
        <v>-4468.0608000000002</v>
      </c>
      <c r="K49" s="8"/>
    </row>
    <row r="50" spans="1:11" x14ac:dyDescent="0.2">
      <c r="A50" s="5"/>
      <c r="B50" s="5">
        <v>1</v>
      </c>
      <c r="C50" s="5" t="s">
        <v>90</v>
      </c>
      <c r="D50" s="5" t="s">
        <v>712</v>
      </c>
      <c r="E50" s="16">
        <v>551</v>
      </c>
      <c r="F50" s="18" t="s">
        <v>768</v>
      </c>
      <c r="G50" s="5" t="s">
        <v>436</v>
      </c>
      <c r="H50" s="151" t="s">
        <v>1067</v>
      </c>
      <c r="I50" s="59">
        <v>4662</v>
      </c>
      <c r="J50" s="10">
        <f t="shared" si="0"/>
        <v>-4468.0608000000002</v>
      </c>
      <c r="K50" s="8"/>
    </row>
    <row r="51" spans="1:11" x14ac:dyDescent="0.25">
      <c r="G51" s="491" t="s">
        <v>891</v>
      </c>
      <c r="H51" s="492"/>
      <c r="I51" s="443">
        <f>SUM(I2:I50)</f>
        <v>437316</v>
      </c>
      <c r="J51" s="444">
        <f>(I51*0.0416)-I51</f>
        <v>-419123.6544</v>
      </c>
    </row>
  </sheetData>
  <autoFilter ref="A1:I50">
    <sortState ref="A2:H1036">
      <sortCondition ref="E1:E1036"/>
    </sortState>
  </autoFilter>
  <sortState ref="A2:I50">
    <sortCondition ref="G2:G50"/>
    <sortCondition ref="C2:C50"/>
    <sortCondition ref="F2:F50"/>
  </sortState>
  <mergeCells count="1">
    <mergeCell ref="G51:H51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"/>
  <sheetViews>
    <sheetView topLeftCell="E1" workbookViewId="0">
      <pane ySplit="1" topLeftCell="A2" activePane="bottomLeft" state="frozen"/>
      <selection pane="bottomLeft" activeCell="J2" sqref="J2"/>
    </sheetView>
  </sheetViews>
  <sheetFormatPr baseColWidth="10" defaultRowHeight="15" x14ac:dyDescent="0.25"/>
  <cols>
    <col min="1" max="1" width="12.140625" style="6" bestFit="1" customWidth="1"/>
    <col min="2" max="2" width="8.7109375" style="6" customWidth="1"/>
    <col min="3" max="3" width="55.7109375" style="6" customWidth="1"/>
    <col min="4" max="4" width="9.5703125" style="6" customWidth="1"/>
    <col min="5" max="5" width="9" style="17" customWidth="1"/>
    <col min="6" max="6" width="6.140625" style="19" customWidth="1"/>
    <col min="7" max="7" width="37.85546875" style="6" bestFit="1" customWidth="1"/>
    <col min="8" max="8" width="37.85546875" style="6" customWidth="1"/>
    <col min="9" max="9" width="17.42578125" style="15" bestFit="1" customWidth="1"/>
    <col min="10" max="10" width="33.42578125" style="6" bestFit="1" customWidth="1"/>
    <col min="11" max="11" width="11.42578125" style="6"/>
    <col min="12" max="16384" width="11.42578125" style="8"/>
  </cols>
  <sheetData>
    <row r="1" spans="1:11" x14ac:dyDescent="0.25">
      <c r="A1" s="5" t="s">
        <v>1</v>
      </c>
      <c r="B1" s="5" t="s">
        <v>2</v>
      </c>
      <c r="C1" s="5" t="s">
        <v>3</v>
      </c>
      <c r="D1" s="5" t="s">
        <v>4</v>
      </c>
      <c r="E1" s="16" t="s">
        <v>718</v>
      </c>
      <c r="F1" s="18" t="s">
        <v>719</v>
      </c>
      <c r="G1" s="5" t="s">
        <v>5</v>
      </c>
      <c r="H1" s="100" t="s">
        <v>1072</v>
      </c>
      <c r="I1" s="7" t="s">
        <v>0</v>
      </c>
      <c r="J1" s="208" t="s">
        <v>1116</v>
      </c>
    </row>
    <row r="2" spans="1:11" x14ac:dyDescent="0.2">
      <c r="A2" s="5"/>
      <c r="B2" s="5">
        <v>1</v>
      </c>
      <c r="C2" s="5" t="s">
        <v>326</v>
      </c>
      <c r="D2" s="5" t="s">
        <v>707</v>
      </c>
      <c r="E2" s="16">
        <v>561</v>
      </c>
      <c r="F2" s="18" t="s">
        <v>720</v>
      </c>
      <c r="G2" s="100" t="s">
        <v>636</v>
      </c>
      <c r="H2" s="151" t="s">
        <v>1063</v>
      </c>
      <c r="I2" s="7">
        <v>80000</v>
      </c>
      <c r="J2" s="196">
        <f>(I2*0.0833)-I2</f>
        <v>-73336</v>
      </c>
      <c r="K2" s="8"/>
    </row>
    <row r="3" spans="1:11" x14ac:dyDescent="0.2">
      <c r="A3" s="5"/>
      <c r="B3" s="5">
        <v>1</v>
      </c>
      <c r="C3" s="5" t="s">
        <v>324</v>
      </c>
      <c r="D3" s="5" t="s">
        <v>707</v>
      </c>
      <c r="E3" s="16">
        <v>561</v>
      </c>
      <c r="F3" s="18" t="s">
        <v>721</v>
      </c>
      <c r="G3" s="100" t="s">
        <v>636</v>
      </c>
      <c r="H3" s="151" t="s">
        <v>1063</v>
      </c>
      <c r="I3" s="7">
        <v>7000</v>
      </c>
      <c r="J3" s="196">
        <f t="shared" ref="J3:J6" si="0">(I3*0.0833)-I3</f>
        <v>-6416.9</v>
      </c>
      <c r="K3" s="8"/>
    </row>
    <row r="4" spans="1:11" x14ac:dyDescent="0.2">
      <c r="A4" s="5"/>
      <c r="B4" s="5">
        <v>1</v>
      </c>
      <c r="C4" s="5" t="s">
        <v>325</v>
      </c>
      <c r="D4" s="5" t="s">
        <v>707</v>
      </c>
      <c r="E4" s="16">
        <v>561</v>
      </c>
      <c r="F4" s="18" t="s">
        <v>722</v>
      </c>
      <c r="G4" s="100" t="s">
        <v>636</v>
      </c>
      <c r="H4" s="151" t="s">
        <v>1063</v>
      </c>
      <c r="I4" s="7">
        <v>600</v>
      </c>
      <c r="J4" s="196">
        <f t="shared" si="0"/>
        <v>-550.02</v>
      </c>
      <c r="K4" s="8"/>
    </row>
    <row r="5" spans="1:11" x14ac:dyDescent="0.2">
      <c r="A5" s="5"/>
      <c r="B5" s="5">
        <v>1</v>
      </c>
      <c r="C5" s="5" t="s">
        <v>458</v>
      </c>
      <c r="D5" s="5" t="s">
        <v>713</v>
      </c>
      <c r="E5" s="16">
        <v>561</v>
      </c>
      <c r="F5" s="18" t="s">
        <v>720</v>
      </c>
      <c r="G5" s="100" t="s">
        <v>459</v>
      </c>
      <c r="H5" s="152" t="s">
        <v>1068</v>
      </c>
      <c r="I5" s="7">
        <v>2000</v>
      </c>
      <c r="J5" s="196">
        <f t="shared" si="0"/>
        <v>-1833.4</v>
      </c>
      <c r="K5" s="8"/>
    </row>
    <row r="6" spans="1:11" x14ac:dyDescent="0.25">
      <c r="G6" s="493" t="s">
        <v>891</v>
      </c>
      <c r="H6" s="494"/>
      <c r="I6" s="80">
        <f>SUM(I2:I5)</f>
        <v>89600</v>
      </c>
      <c r="J6" s="196">
        <f t="shared" si="0"/>
        <v>-82136.320000000007</v>
      </c>
    </row>
  </sheetData>
  <autoFilter ref="A1:I5">
    <sortState ref="A2:H5">
      <sortCondition ref="G2:G5"/>
      <sortCondition ref="C2:C5"/>
    </sortState>
  </autoFilter>
  <mergeCells count="1">
    <mergeCell ref="G6:H6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0"/>
  <sheetViews>
    <sheetView workbookViewId="0">
      <pane ySplit="1" topLeftCell="A45" activePane="bottomLeft" state="frozen"/>
      <selection pane="bottomLeft" activeCell="G56" sqref="G56"/>
    </sheetView>
  </sheetViews>
  <sheetFormatPr baseColWidth="10" defaultRowHeight="15" x14ac:dyDescent="0.25"/>
  <cols>
    <col min="1" max="1" width="12.140625" style="6" bestFit="1" customWidth="1"/>
    <col min="2" max="2" width="8.7109375" style="6" customWidth="1"/>
    <col min="3" max="3" width="52.7109375" style="6" customWidth="1"/>
    <col min="4" max="4" width="9.5703125" style="6" customWidth="1"/>
    <col min="5" max="5" width="9" style="17" customWidth="1"/>
    <col min="6" max="6" width="6.140625" style="19" customWidth="1"/>
    <col min="7" max="7" width="22.7109375" style="6" customWidth="1"/>
    <col min="8" max="8" width="30.28515625" style="6" customWidth="1"/>
    <col min="9" max="9" width="19.28515625" style="15" customWidth="1"/>
    <col min="10" max="10" width="33.42578125" style="6" bestFit="1" customWidth="1"/>
    <col min="11" max="11" width="11.42578125" style="6"/>
    <col min="12" max="16384" width="11.42578125" style="8"/>
  </cols>
  <sheetData>
    <row r="1" spans="1:11" x14ac:dyDescent="0.25">
      <c r="A1" s="5" t="s">
        <v>1</v>
      </c>
      <c r="B1" s="5" t="s">
        <v>2</v>
      </c>
      <c r="C1" s="5" t="s">
        <v>3</v>
      </c>
      <c r="D1" s="5" t="s">
        <v>4</v>
      </c>
      <c r="E1" s="16" t="s">
        <v>718</v>
      </c>
      <c r="F1" s="18" t="s">
        <v>719</v>
      </c>
      <c r="G1" s="5" t="s">
        <v>5</v>
      </c>
      <c r="H1" s="5" t="s">
        <v>1072</v>
      </c>
      <c r="I1" s="7" t="s">
        <v>0</v>
      </c>
      <c r="J1" s="208" t="s">
        <v>1116</v>
      </c>
    </row>
    <row r="2" spans="1:11" x14ac:dyDescent="0.2">
      <c r="A2" s="9">
        <v>41183</v>
      </c>
      <c r="B2" s="5">
        <v>1</v>
      </c>
      <c r="C2" s="5" t="s">
        <v>852</v>
      </c>
      <c r="D2" s="5" t="s">
        <v>684</v>
      </c>
      <c r="E2" s="16">
        <v>562</v>
      </c>
      <c r="F2" s="18" t="s">
        <v>720</v>
      </c>
      <c r="G2" s="459" t="s">
        <v>290</v>
      </c>
      <c r="H2" s="151" t="s">
        <v>1044</v>
      </c>
      <c r="I2" s="13">
        <v>40000</v>
      </c>
      <c r="J2" s="5"/>
      <c r="K2" s="8"/>
    </row>
    <row r="3" spans="1:11" x14ac:dyDescent="0.2">
      <c r="A3" s="9">
        <v>41183</v>
      </c>
      <c r="B3" s="5">
        <v>1</v>
      </c>
      <c r="C3" s="5" t="s">
        <v>856</v>
      </c>
      <c r="D3" s="5" t="s">
        <v>684</v>
      </c>
      <c r="E3" s="16">
        <v>562</v>
      </c>
      <c r="F3" s="18" t="s">
        <v>721</v>
      </c>
      <c r="G3" s="459" t="s">
        <v>290</v>
      </c>
      <c r="H3" s="151" t="s">
        <v>1044</v>
      </c>
      <c r="I3" s="13">
        <v>18000</v>
      </c>
      <c r="J3" s="20"/>
    </row>
    <row r="4" spans="1:11" x14ac:dyDescent="0.2">
      <c r="A4" s="9">
        <v>41183</v>
      </c>
      <c r="B4" s="5">
        <v>1</v>
      </c>
      <c r="C4" s="5" t="s">
        <v>847</v>
      </c>
      <c r="D4" s="5" t="s">
        <v>684</v>
      </c>
      <c r="E4" s="16">
        <v>562</v>
      </c>
      <c r="F4" s="18" t="s">
        <v>722</v>
      </c>
      <c r="G4" s="459" t="s">
        <v>290</v>
      </c>
      <c r="H4" s="151" t="s">
        <v>1044</v>
      </c>
      <c r="I4" s="13">
        <v>8000</v>
      </c>
      <c r="J4" s="20"/>
    </row>
    <row r="5" spans="1:11" x14ac:dyDescent="0.2">
      <c r="A5" s="9">
        <v>41183</v>
      </c>
      <c r="B5" s="5">
        <v>1</v>
      </c>
      <c r="C5" s="5" t="s">
        <v>847</v>
      </c>
      <c r="D5" s="5" t="s">
        <v>684</v>
      </c>
      <c r="E5" s="16">
        <v>562</v>
      </c>
      <c r="F5" s="18" t="s">
        <v>723</v>
      </c>
      <c r="G5" s="459" t="s">
        <v>290</v>
      </c>
      <c r="H5" s="151" t="s">
        <v>1044</v>
      </c>
      <c r="I5" s="13">
        <v>35000</v>
      </c>
      <c r="J5" s="20"/>
    </row>
    <row r="6" spans="1:11" x14ac:dyDescent="0.2">
      <c r="A6" s="9">
        <v>41183</v>
      </c>
      <c r="B6" s="5">
        <v>1</v>
      </c>
      <c r="C6" s="5" t="s">
        <v>882</v>
      </c>
      <c r="D6" s="5" t="s">
        <v>684</v>
      </c>
      <c r="E6" s="16">
        <v>562</v>
      </c>
      <c r="F6" s="18" t="s">
        <v>724</v>
      </c>
      <c r="G6" s="459" t="s">
        <v>290</v>
      </c>
      <c r="H6" s="151" t="s">
        <v>1044</v>
      </c>
      <c r="I6" s="13">
        <v>3000</v>
      </c>
      <c r="J6" s="20"/>
    </row>
    <row r="7" spans="1:11" x14ac:dyDescent="0.2">
      <c r="A7" s="9">
        <v>41183</v>
      </c>
      <c r="B7" s="5">
        <v>1</v>
      </c>
      <c r="C7" s="5" t="s">
        <v>861</v>
      </c>
      <c r="D7" s="5" t="s">
        <v>684</v>
      </c>
      <c r="E7" s="16">
        <v>562</v>
      </c>
      <c r="F7" s="18" t="s">
        <v>725</v>
      </c>
      <c r="G7" s="459" t="s">
        <v>290</v>
      </c>
      <c r="H7" s="151" t="s">
        <v>1044</v>
      </c>
      <c r="I7" s="13">
        <v>18000</v>
      </c>
      <c r="J7" s="20"/>
    </row>
    <row r="8" spans="1:11" x14ac:dyDescent="0.2">
      <c r="A8" s="9">
        <v>41183</v>
      </c>
      <c r="B8" s="5">
        <v>1</v>
      </c>
      <c r="C8" s="5" t="s">
        <v>878</v>
      </c>
      <c r="D8" s="5" t="s">
        <v>684</v>
      </c>
      <c r="E8" s="16">
        <v>562</v>
      </c>
      <c r="F8" s="18" t="s">
        <v>726</v>
      </c>
      <c r="G8" s="459" t="s">
        <v>290</v>
      </c>
      <c r="H8" s="151" t="s">
        <v>1044</v>
      </c>
      <c r="I8" s="13">
        <v>3000</v>
      </c>
      <c r="J8" s="20"/>
    </row>
    <row r="9" spans="1:11" x14ac:dyDescent="0.2">
      <c r="A9" s="9">
        <v>41183</v>
      </c>
      <c r="B9" s="5">
        <v>1</v>
      </c>
      <c r="C9" s="5" t="s">
        <v>864</v>
      </c>
      <c r="D9" s="5" t="s">
        <v>684</v>
      </c>
      <c r="E9" s="16">
        <v>562</v>
      </c>
      <c r="F9" s="18" t="s">
        <v>727</v>
      </c>
      <c r="G9" s="459" t="s">
        <v>290</v>
      </c>
      <c r="H9" s="151" t="s">
        <v>1044</v>
      </c>
      <c r="I9" s="13">
        <v>15000</v>
      </c>
      <c r="J9" s="20"/>
    </row>
    <row r="10" spans="1:11" x14ac:dyDescent="0.2">
      <c r="A10" s="9">
        <v>41183</v>
      </c>
      <c r="B10" s="5">
        <v>1</v>
      </c>
      <c r="C10" s="5" t="s">
        <v>881</v>
      </c>
      <c r="D10" s="5" t="s">
        <v>684</v>
      </c>
      <c r="E10" s="16">
        <v>562</v>
      </c>
      <c r="F10" s="18" t="s">
        <v>728</v>
      </c>
      <c r="G10" s="459" t="s">
        <v>290</v>
      </c>
      <c r="H10" s="151" t="s">
        <v>1044</v>
      </c>
      <c r="I10" s="13">
        <v>10000</v>
      </c>
      <c r="J10" s="20"/>
    </row>
    <row r="11" spans="1:11" x14ac:dyDescent="0.2">
      <c r="A11" s="9">
        <v>41183</v>
      </c>
      <c r="B11" s="5">
        <v>1</v>
      </c>
      <c r="C11" s="5" t="s">
        <v>854</v>
      </c>
      <c r="D11" s="5" t="s">
        <v>684</v>
      </c>
      <c r="E11" s="16">
        <v>562</v>
      </c>
      <c r="F11" s="18" t="s">
        <v>729</v>
      </c>
      <c r="G11" s="459" t="s">
        <v>290</v>
      </c>
      <c r="H11" s="151" t="s">
        <v>1044</v>
      </c>
      <c r="I11" s="13">
        <v>28000</v>
      </c>
      <c r="J11" s="20"/>
    </row>
    <row r="12" spans="1:11" x14ac:dyDescent="0.2">
      <c r="A12" s="9">
        <v>41183</v>
      </c>
      <c r="B12" s="5">
        <v>1</v>
      </c>
      <c r="C12" s="5" t="s">
        <v>854</v>
      </c>
      <c r="D12" s="5" t="s">
        <v>684</v>
      </c>
      <c r="E12" s="16">
        <v>562</v>
      </c>
      <c r="F12" s="18" t="s">
        <v>730</v>
      </c>
      <c r="G12" s="459" t="s">
        <v>290</v>
      </c>
      <c r="H12" s="151" t="s">
        <v>1044</v>
      </c>
      <c r="I12" s="13">
        <v>58000</v>
      </c>
      <c r="J12" s="20"/>
    </row>
    <row r="13" spans="1:11" x14ac:dyDescent="0.2">
      <c r="A13" s="9">
        <v>41183</v>
      </c>
      <c r="B13" s="5">
        <v>1</v>
      </c>
      <c r="C13" s="5" t="s">
        <v>858</v>
      </c>
      <c r="D13" s="5" t="s">
        <v>684</v>
      </c>
      <c r="E13" s="16">
        <v>562</v>
      </c>
      <c r="F13" s="18" t="s">
        <v>731</v>
      </c>
      <c r="G13" s="459" t="s">
        <v>290</v>
      </c>
      <c r="H13" s="151" t="s">
        <v>1044</v>
      </c>
      <c r="I13" s="13">
        <v>28000</v>
      </c>
      <c r="J13" s="20"/>
    </row>
    <row r="14" spans="1:11" x14ac:dyDescent="0.2">
      <c r="A14" s="9">
        <v>41183</v>
      </c>
      <c r="B14" s="5">
        <v>1</v>
      </c>
      <c r="C14" s="5" t="s">
        <v>876</v>
      </c>
      <c r="D14" s="5" t="s">
        <v>684</v>
      </c>
      <c r="E14" s="16">
        <v>562</v>
      </c>
      <c r="F14" s="18" t="s">
        <v>732</v>
      </c>
      <c r="G14" s="459" t="s">
        <v>290</v>
      </c>
      <c r="H14" s="151" t="s">
        <v>1044</v>
      </c>
      <c r="I14" s="13">
        <v>35000</v>
      </c>
      <c r="J14" s="20"/>
    </row>
    <row r="15" spans="1:11" x14ac:dyDescent="0.2">
      <c r="A15" s="9">
        <v>41183</v>
      </c>
      <c r="B15" s="5">
        <v>1</v>
      </c>
      <c r="C15" s="5" t="s">
        <v>850</v>
      </c>
      <c r="D15" s="5" t="s">
        <v>684</v>
      </c>
      <c r="E15" s="16">
        <v>562</v>
      </c>
      <c r="F15" s="18" t="s">
        <v>733</v>
      </c>
      <c r="G15" s="459" t="s">
        <v>290</v>
      </c>
      <c r="H15" s="151" t="s">
        <v>1044</v>
      </c>
      <c r="I15" s="13">
        <v>40000</v>
      </c>
      <c r="J15" s="20"/>
    </row>
    <row r="16" spans="1:11" x14ac:dyDescent="0.2">
      <c r="A16" s="9">
        <v>41183</v>
      </c>
      <c r="B16" s="5">
        <v>1</v>
      </c>
      <c r="C16" s="5" t="s">
        <v>846</v>
      </c>
      <c r="D16" s="5" t="s">
        <v>684</v>
      </c>
      <c r="E16" s="16">
        <v>562</v>
      </c>
      <c r="F16" s="18" t="s">
        <v>734</v>
      </c>
      <c r="G16" s="459" t="s">
        <v>290</v>
      </c>
      <c r="H16" s="151" t="s">
        <v>1044</v>
      </c>
      <c r="I16" s="13">
        <v>8000</v>
      </c>
      <c r="J16" s="20"/>
    </row>
    <row r="17" spans="1:10" x14ac:dyDescent="0.2">
      <c r="A17" s="9">
        <v>41183</v>
      </c>
      <c r="B17" s="5">
        <v>1</v>
      </c>
      <c r="C17" s="5" t="s">
        <v>846</v>
      </c>
      <c r="D17" s="5" t="s">
        <v>684</v>
      </c>
      <c r="E17" s="16">
        <v>562</v>
      </c>
      <c r="F17" s="18" t="s">
        <v>735</v>
      </c>
      <c r="G17" s="459" t="s">
        <v>290</v>
      </c>
      <c r="H17" s="151" t="s">
        <v>1044</v>
      </c>
      <c r="I17" s="13">
        <v>8000</v>
      </c>
      <c r="J17" s="20"/>
    </row>
    <row r="18" spans="1:10" x14ac:dyDescent="0.2">
      <c r="A18" s="9">
        <v>41183</v>
      </c>
      <c r="B18" s="5">
        <v>1</v>
      </c>
      <c r="C18" s="5" t="s">
        <v>846</v>
      </c>
      <c r="D18" s="5" t="s">
        <v>684</v>
      </c>
      <c r="E18" s="16">
        <v>562</v>
      </c>
      <c r="F18" s="18" t="s">
        <v>736</v>
      </c>
      <c r="G18" s="459" t="s">
        <v>290</v>
      </c>
      <c r="H18" s="151" t="s">
        <v>1044</v>
      </c>
      <c r="I18" s="13">
        <v>9000</v>
      </c>
      <c r="J18" s="20"/>
    </row>
    <row r="19" spans="1:10" x14ac:dyDescent="0.2">
      <c r="A19" s="9">
        <v>41183</v>
      </c>
      <c r="B19" s="5">
        <v>1</v>
      </c>
      <c r="C19" s="5" t="s">
        <v>870</v>
      </c>
      <c r="D19" s="5" t="s">
        <v>684</v>
      </c>
      <c r="E19" s="16">
        <v>562</v>
      </c>
      <c r="F19" s="18" t="s">
        <v>737</v>
      </c>
      <c r="G19" s="459" t="s">
        <v>290</v>
      </c>
      <c r="H19" s="151" t="s">
        <v>1044</v>
      </c>
      <c r="I19" s="13">
        <v>7000</v>
      </c>
      <c r="J19" s="20"/>
    </row>
    <row r="20" spans="1:10" x14ac:dyDescent="0.2">
      <c r="A20" s="9">
        <v>41183</v>
      </c>
      <c r="B20" s="5">
        <v>1</v>
      </c>
      <c r="C20" s="5" t="s">
        <v>859</v>
      </c>
      <c r="D20" s="5" t="s">
        <v>684</v>
      </c>
      <c r="E20" s="16">
        <v>562</v>
      </c>
      <c r="F20" s="18" t="s">
        <v>738</v>
      </c>
      <c r="G20" s="459" t="s">
        <v>290</v>
      </c>
      <c r="H20" s="151" t="s">
        <v>1044</v>
      </c>
      <c r="I20" s="13">
        <v>8000</v>
      </c>
      <c r="J20" s="20"/>
    </row>
    <row r="21" spans="1:10" x14ac:dyDescent="0.2">
      <c r="A21" s="9">
        <v>41183</v>
      </c>
      <c r="B21" s="5">
        <v>1</v>
      </c>
      <c r="C21" s="5" t="s">
        <v>863</v>
      </c>
      <c r="D21" s="5" t="s">
        <v>684</v>
      </c>
      <c r="E21" s="16">
        <v>562</v>
      </c>
      <c r="F21" s="18" t="s">
        <v>739</v>
      </c>
      <c r="G21" s="459" t="s">
        <v>290</v>
      </c>
      <c r="H21" s="151" t="s">
        <v>1044</v>
      </c>
      <c r="I21" s="13">
        <v>20000</v>
      </c>
      <c r="J21" s="20"/>
    </row>
    <row r="22" spans="1:10" x14ac:dyDescent="0.2">
      <c r="A22" s="9">
        <v>41183</v>
      </c>
      <c r="B22" s="5">
        <v>1</v>
      </c>
      <c r="C22" s="5" t="s">
        <v>875</v>
      </c>
      <c r="D22" s="5" t="s">
        <v>684</v>
      </c>
      <c r="E22" s="16">
        <v>562</v>
      </c>
      <c r="F22" s="18" t="s">
        <v>740</v>
      </c>
      <c r="G22" s="459" t="s">
        <v>290</v>
      </c>
      <c r="H22" s="151" t="s">
        <v>1044</v>
      </c>
      <c r="I22" s="13">
        <v>5000</v>
      </c>
      <c r="J22" s="20"/>
    </row>
    <row r="23" spans="1:10" x14ac:dyDescent="0.2">
      <c r="A23" s="9">
        <v>41183</v>
      </c>
      <c r="B23" s="5">
        <v>1</v>
      </c>
      <c r="C23" s="5" t="s">
        <v>849</v>
      </c>
      <c r="D23" s="5" t="s">
        <v>684</v>
      </c>
      <c r="E23" s="16">
        <v>562</v>
      </c>
      <c r="F23" s="18" t="s">
        <v>741</v>
      </c>
      <c r="G23" s="459" t="s">
        <v>290</v>
      </c>
      <c r="H23" s="151" t="s">
        <v>1044</v>
      </c>
      <c r="I23" s="13">
        <v>60000</v>
      </c>
      <c r="J23" s="20"/>
    </row>
    <row r="24" spans="1:10" x14ac:dyDescent="0.2">
      <c r="A24" s="9">
        <v>41183</v>
      </c>
      <c r="B24" s="5">
        <v>1</v>
      </c>
      <c r="C24" s="5" t="s">
        <v>853</v>
      </c>
      <c r="D24" s="5" t="s">
        <v>684</v>
      </c>
      <c r="E24" s="16">
        <v>562</v>
      </c>
      <c r="F24" s="18" t="s">
        <v>742</v>
      </c>
      <c r="G24" s="459" t="s">
        <v>290</v>
      </c>
      <c r="H24" s="151" t="s">
        <v>1044</v>
      </c>
      <c r="I24" s="13">
        <v>28000</v>
      </c>
      <c r="J24" s="20"/>
    </row>
    <row r="25" spans="1:10" x14ac:dyDescent="0.2">
      <c r="A25" s="9">
        <v>41183</v>
      </c>
      <c r="B25" s="5">
        <v>1</v>
      </c>
      <c r="C25" s="5" t="s">
        <v>857</v>
      </c>
      <c r="D25" s="5" t="s">
        <v>684</v>
      </c>
      <c r="E25" s="16">
        <v>562</v>
      </c>
      <c r="F25" s="18" t="s">
        <v>743</v>
      </c>
      <c r="G25" s="459" t="s">
        <v>290</v>
      </c>
      <c r="H25" s="151" t="s">
        <v>1044</v>
      </c>
      <c r="I25" s="13">
        <v>30000</v>
      </c>
      <c r="J25" s="20"/>
    </row>
    <row r="26" spans="1:10" x14ac:dyDescent="0.2">
      <c r="A26" s="9">
        <v>41183</v>
      </c>
      <c r="B26" s="5">
        <v>1</v>
      </c>
      <c r="C26" s="5" t="s">
        <v>880</v>
      </c>
      <c r="D26" s="5" t="s">
        <v>684</v>
      </c>
      <c r="E26" s="16">
        <v>562</v>
      </c>
      <c r="F26" s="18" t="s">
        <v>744</v>
      </c>
      <c r="G26" s="459" t="s">
        <v>290</v>
      </c>
      <c r="H26" s="151" t="s">
        <v>1044</v>
      </c>
      <c r="I26" s="13">
        <v>10000</v>
      </c>
      <c r="J26" s="20"/>
    </row>
    <row r="27" spans="1:10" x14ac:dyDescent="0.2">
      <c r="A27" s="9">
        <v>41183</v>
      </c>
      <c r="B27" s="5">
        <v>1</v>
      </c>
      <c r="C27" s="5" t="s">
        <v>862</v>
      </c>
      <c r="D27" s="5" t="s">
        <v>684</v>
      </c>
      <c r="E27" s="16">
        <v>562</v>
      </c>
      <c r="F27" s="18" t="s">
        <v>745</v>
      </c>
      <c r="G27" s="459" t="s">
        <v>290</v>
      </c>
      <c r="H27" s="151" t="s">
        <v>1044</v>
      </c>
      <c r="I27" s="13">
        <v>50000</v>
      </c>
      <c r="J27" s="20"/>
    </row>
    <row r="28" spans="1:10" x14ac:dyDescent="0.2">
      <c r="A28" s="9">
        <v>41183</v>
      </c>
      <c r="B28" s="5">
        <v>1</v>
      </c>
      <c r="C28" s="5" t="s">
        <v>879</v>
      </c>
      <c r="D28" s="5" t="s">
        <v>684</v>
      </c>
      <c r="E28" s="16">
        <v>562</v>
      </c>
      <c r="F28" s="18" t="s">
        <v>746</v>
      </c>
      <c r="G28" s="459" t="s">
        <v>290</v>
      </c>
      <c r="H28" s="151" t="s">
        <v>1044</v>
      </c>
      <c r="I28" s="13">
        <v>23000</v>
      </c>
      <c r="J28" s="20"/>
    </row>
    <row r="29" spans="1:10" x14ac:dyDescent="0.2">
      <c r="A29" s="9">
        <v>41183</v>
      </c>
      <c r="B29" s="5">
        <v>1</v>
      </c>
      <c r="C29" s="5" t="s">
        <v>851</v>
      </c>
      <c r="D29" s="5" t="s">
        <v>684</v>
      </c>
      <c r="E29" s="16">
        <v>562</v>
      </c>
      <c r="F29" s="18" t="s">
        <v>747</v>
      </c>
      <c r="G29" s="459" t="s">
        <v>290</v>
      </c>
      <c r="H29" s="151" t="s">
        <v>1044</v>
      </c>
      <c r="I29" s="13">
        <v>86000</v>
      </c>
      <c r="J29" s="20"/>
    </row>
    <row r="30" spans="1:10" x14ac:dyDescent="0.2">
      <c r="A30" s="9">
        <v>41183</v>
      </c>
      <c r="B30" s="5">
        <v>1</v>
      </c>
      <c r="C30" s="5" t="s">
        <v>874</v>
      </c>
      <c r="D30" s="5" t="s">
        <v>684</v>
      </c>
      <c r="E30" s="16">
        <v>562</v>
      </c>
      <c r="F30" s="18" t="s">
        <v>748</v>
      </c>
      <c r="G30" s="459" t="s">
        <v>290</v>
      </c>
      <c r="H30" s="151" t="s">
        <v>1044</v>
      </c>
      <c r="I30" s="13">
        <v>50000</v>
      </c>
      <c r="J30" s="20"/>
    </row>
    <row r="31" spans="1:10" x14ac:dyDescent="0.2">
      <c r="A31" s="9">
        <v>41183</v>
      </c>
      <c r="B31" s="5">
        <v>1</v>
      </c>
      <c r="C31" s="5" t="s">
        <v>848</v>
      </c>
      <c r="D31" s="5" t="s">
        <v>684</v>
      </c>
      <c r="E31" s="16">
        <v>562</v>
      </c>
      <c r="F31" s="18" t="s">
        <v>749</v>
      </c>
      <c r="G31" s="459" t="s">
        <v>290</v>
      </c>
      <c r="H31" s="151" t="s">
        <v>1044</v>
      </c>
      <c r="I31" s="13">
        <v>40000</v>
      </c>
      <c r="J31" s="20"/>
    </row>
    <row r="32" spans="1:10" x14ac:dyDescent="0.2">
      <c r="A32" s="9">
        <v>41183</v>
      </c>
      <c r="B32" s="5">
        <v>1</v>
      </c>
      <c r="C32" s="5" t="s">
        <v>848</v>
      </c>
      <c r="D32" s="5" t="s">
        <v>684</v>
      </c>
      <c r="E32" s="16">
        <v>562</v>
      </c>
      <c r="F32" s="18" t="s">
        <v>750</v>
      </c>
      <c r="G32" s="459" t="s">
        <v>290</v>
      </c>
      <c r="H32" s="151" t="s">
        <v>1044</v>
      </c>
      <c r="I32" s="13">
        <v>50000</v>
      </c>
      <c r="J32" s="20"/>
    </row>
    <row r="33" spans="1:10" x14ac:dyDescent="0.2">
      <c r="A33" s="9">
        <v>41345</v>
      </c>
      <c r="B33" s="5">
        <v>1</v>
      </c>
      <c r="C33" s="5" t="s">
        <v>845</v>
      </c>
      <c r="D33" s="5" t="s">
        <v>684</v>
      </c>
      <c r="E33" s="16">
        <v>562</v>
      </c>
      <c r="F33" s="18" t="s">
        <v>751</v>
      </c>
      <c r="G33" s="459" t="s">
        <v>290</v>
      </c>
      <c r="H33" s="151" t="s">
        <v>1044</v>
      </c>
      <c r="I33" s="13">
        <v>28000</v>
      </c>
      <c r="J33" s="20"/>
    </row>
    <row r="34" spans="1:10" x14ac:dyDescent="0.2">
      <c r="A34" s="9">
        <v>41345</v>
      </c>
      <c r="B34" s="5">
        <v>1</v>
      </c>
      <c r="C34" s="5" t="s">
        <v>844</v>
      </c>
      <c r="D34" s="5" t="s">
        <v>684</v>
      </c>
      <c r="E34" s="16">
        <v>562</v>
      </c>
      <c r="F34" s="18" t="s">
        <v>752</v>
      </c>
      <c r="G34" s="459" t="s">
        <v>290</v>
      </c>
      <c r="H34" s="151" t="s">
        <v>1044</v>
      </c>
      <c r="I34" s="13">
        <v>40000</v>
      </c>
      <c r="J34" s="20"/>
    </row>
    <row r="35" spans="1:10" x14ac:dyDescent="0.2">
      <c r="A35" s="9">
        <v>41799</v>
      </c>
      <c r="B35" s="5">
        <v>1</v>
      </c>
      <c r="C35" s="5" t="s">
        <v>884</v>
      </c>
      <c r="D35" s="5" t="s">
        <v>684</v>
      </c>
      <c r="E35" s="16">
        <v>562</v>
      </c>
      <c r="F35" s="18" t="s">
        <v>753</v>
      </c>
      <c r="G35" s="459" t="s">
        <v>290</v>
      </c>
      <c r="H35" s="151" t="s">
        <v>1044</v>
      </c>
      <c r="I35" s="13">
        <v>10000</v>
      </c>
      <c r="J35" s="20"/>
    </row>
    <row r="36" spans="1:10" x14ac:dyDescent="0.2">
      <c r="A36" s="9">
        <v>41799</v>
      </c>
      <c r="B36" s="5">
        <v>1</v>
      </c>
      <c r="C36" s="5" t="s">
        <v>854</v>
      </c>
      <c r="D36" s="5" t="s">
        <v>684</v>
      </c>
      <c r="E36" s="16">
        <v>562</v>
      </c>
      <c r="F36" s="18" t="s">
        <v>754</v>
      </c>
      <c r="G36" s="459" t="s">
        <v>290</v>
      </c>
      <c r="H36" s="151" t="s">
        <v>1044</v>
      </c>
      <c r="I36" s="13">
        <v>20000</v>
      </c>
      <c r="J36" s="20"/>
    </row>
    <row r="37" spans="1:10" x14ac:dyDescent="0.2">
      <c r="A37" s="9">
        <v>41799</v>
      </c>
      <c r="B37" s="5">
        <v>1</v>
      </c>
      <c r="C37" s="5" t="s">
        <v>883</v>
      </c>
      <c r="D37" s="5" t="s">
        <v>684</v>
      </c>
      <c r="E37" s="16">
        <v>562</v>
      </c>
      <c r="F37" s="18" t="s">
        <v>755</v>
      </c>
      <c r="G37" s="459" t="s">
        <v>290</v>
      </c>
      <c r="H37" s="151" t="s">
        <v>1044</v>
      </c>
      <c r="I37" s="13">
        <v>28000</v>
      </c>
      <c r="J37" s="20"/>
    </row>
    <row r="38" spans="1:10" x14ac:dyDescent="0.2">
      <c r="A38" s="9">
        <v>41883</v>
      </c>
      <c r="B38" s="5">
        <v>1</v>
      </c>
      <c r="C38" s="5" t="s">
        <v>873</v>
      </c>
      <c r="D38" s="5" t="s">
        <v>684</v>
      </c>
      <c r="E38" s="16">
        <v>562</v>
      </c>
      <c r="F38" s="18" t="s">
        <v>756</v>
      </c>
      <c r="G38" s="459" t="s">
        <v>290</v>
      </c>
      <c r="H38" s="151" t="s">
        <v>1044</v>
      </c>
      <c r="I38" s="13">
        <v>6000</v>
      </c>
      <c r="J38" s="20"/>
    </row>
    <row r="39" spans="1:10" x14ac:dyDescent="0.2">
      <c r="A39" s="9">
        <v>41883</v>
      </c>
      <c r="B39" s="5">
        <v>1</v>
      </c>
      <c r="C39" s="5" t="s">
        <v>872</v>
      </c>
      <c r="D39" s="5" t="s">
        <v>684</v>
      </c>
      <c r="E39" s="16">
        <v>562</v>
      </c>
      <c r="F39" s="18" t="s">
        <v>757</v>
      </c>
      <c r="G39" s="459" t="s">
        <v>290</v>
      </c>
      <c r="H39" s="151" t="s">
        <v>1044</v>
      </c>
      <c r="I39" s="13">
        <v>9000</v>
      </c>
      <c r="J39" s="20"/>
    </row>
    <row r="40" spans="1:10" x14ac:dyDescent="0.2">
      <c r="A40" s="9">
        <v>41883</v>
      </c>
      <c r="B40" s="5">
        <v>1</v>
      </c>
      <c r="C40" s="5" t="s">
        <v>871</v>
      </c>
      <c r="D40" s="5" t="s">
        <v>684</v>
      </c>
      <c r="E40" s="16">
        <v>562</v>
      </c>
      <c r="F40" s="18" t="s">
        <v>758</v>
      </c>
      <c r="G40" s="459" t="s">
        <v>290</v>
      </c>
      <c r="H40" s="151" t="s">
        <v>1044</v>
      </c>
      <c r="I40" s="13">
        <v>9000</v>
      </c>
      <c r="J40" s="20"/>
    </row>
    <row r="41" spans="1:10" x14ac:dyDescent="0.2">
      <c r="A41" s="9">
        <v>41897</v>
      </c>
      <c r="B41" s="5">
        <v>1</v>
      </c>
      <c r="C41" s="5" t="s">
        <v>869</v>
      </c>
      <c r="D41" s="5" t="s">
        <v>684</v>
      </c>
      <c r="E41" s="16">
        <v>562</v>
      </c>
      <c r="F41" s="18" t="s">
        <v>759</v>
      </c>
      <c r="G41" s="100" t="s">
        <v>290</v>
      </c>
      <c r="H41" s="151" t="s">
        <v>1044</v>
      </c>
      <c r="I41" s="13">
        <v>5000</v>
      </c>
      <c r="J41" s="194">
        <f>(I41*0.0833)-I41</f>
        <v>-4583.5</v>
      </c>
    </row>
    <row r="42" spans="1:10" x14ac:dyDescent="0.2">
      <c r="A42" s="9">
        <v>41897</v>
      </c>
      <c r="B42" s="5">
        <v>1</v>
      </c>
      <c r="C42" s="5" t="s">
        <v>868</v>
      </c>
      <c r="D42" s="5" t="s">
        <v>684</v>
      </c>
      <c r="E42" s="16">
        <v>562</v>
      </c>
      <c r="F42" s="18" t="s">
        <v>760</v>
      </c>
      <c r="G42" s="100" t="s">
        <v>290</v>
      </c>
      <c r="H42" s="151" t="s">
        <v>1044</v>
      </c>
      <c r="I42" s="13">
        <v>9000</v>
      </c>
      <c r="J42" s="194">
        <f t="shared" ref="J42:J60" si="0">(I42*0.0833)-I42</f>
        <v>-8250.2999999999993</v>
      </c>
    </row>
    <row r="43" spans="1:10" x14ac:dyDescent="0.2">
      <c r="A43" s="9">
        <v>41897</v>
      </c>
      <c r="B43" s="5">
        <v>1</v>
      </c>
      <c r="C43" s="5" t="s">
        <v>867</v>
      </c>
      <c r="D43" s="5" t="s">
        <v>684</v>
      </c>
      <c r="E43" s="16">
        <v>562</v>
      </c>
      <c r="F43" s="18" t="s">
        <v>761</v>
      </c>
      <c r="G43" s="100" t="s">
        <v>290</v>
      </c>
      <c r="H43" s="151" t="s">
        <v>1044</v>
      </c>
      <c r="I43" s="13">
        <v>9000</v>
      </c>
      <c r="J43" s="194">
        <f t="shared" si="0"/>
        <v>-8250.2999999999993</v>
      </c>
    </row>
    <row r="44" spans="1:10" x14ac:dyDescent="0.2">
      <c r="A44" s="9">
        <v>42033</v>
      </c>
      <c r="B44" s="5">
        <v>1</v>
      </c>
      <c r="C44" s="5" t="s">
        <v>866</v>
      </c>
      <c r="D44" s="5" t="s">
        <v>684</v>
      </c>
      <c r="E44" s="16">
        <v>562</v>
      </c>
      <c r="F44" s="18" t="s">
        <v>762</v>
      </c>
      <c r="G44" s="100" t="s">
        <v>290</v>
      </c>
      <c r="H44" s="151" t="s">
        <v>1044</v>
      </c>
      <c r="I44" s="13">
        <v>3000</v>
      </c>
      <c r="J44" s="194">
        <f t="shared" si="0"/>
        <v>-2750.1</v>
      </c>
    </row>
    <row r="45" spans="1:10" x14ac:dyDescent="0.2">
      <c r="A45" s="9">
        <v>42033</v>
      </c>
      <c r="B45" s="5">
        <v>1</v>
      </c>
      <c r="C45" s="5" t="s">
        <v>845</v>
      </c>
      <c r="D45" s="5" t="s">
        <v>684</v>
      </c>
      <c r="E45" s="16">
        <v>562</v>
      </c>
      <c r="F45" s="18" t="s">
        <v>763</v>
      </c>
      <c r="G45" s="100" t="s">
        <v>290</v>
      </c>
      <c r="H45" s="151" t="s">
        <v>1044</v>
      </c>
      <c r="I45" s="13">
        <v>2459.1999999999998</v>
      </c>
      <c r="J45" s="194">
        <f t="shared" si="0"/>
        <v>-2254.3486399999997</v>
      </c>
    </row>
    <row r="46" spans="1:10" x14ac:dyDescent="0.2">
      <c r="A46" s="9">
        <v>42033</v>
      </c>
      <c r="B46" s="5">
        <v>1</v>
      </c>
      <c r="C46" s="5" t="s">
        <v>865</v>
      </c>
      <c r="D46" s="5" t="s">
        <v>684</v>
      </c>
      <c r="E46" s="16">
        <v>562</v>
      </c>
      <c r="F46" s="18" t="s">
        <v>764</v>
      </c>
      <c r="G46" s="100" t="s">
        <v>290</v>
      </c>
      <c r="H46" s="151" t="s">
        <v>1044</v>
      </c>
      <c r="I46" s="13">
        <v>10000</v>
      </c>
      <c r="J46" s="194">
        <f t="shared" si="0"/>
        <v>-9167</v>
      </c>
    </row>
    <row r="47" spans="1:10" x14ac:dyDescent="0.2">
      <c r="A47" s="9">
        <v>42062</v>
      </c>
      <c r="B47" s="5">
        <v>1</v>
      </c>
      <c r="C47" s="5" t="s">
        <v>877</v>
      </c>
      <c r="D47" s="5" t="s">
        <v>684</v>
      </c>
      <c r="E47" s="16">
        <v>562</v>
      </c>
      <c r="F47" s="18" t="s">
        <v>765</v>
      </c>
      <c r="G47" s="100" t="s">
        <v>290</v>
      </c>
      <c r="H47" s="151" t="s">
        <v>1044</v>
      </c>
      <c r="I47" s="13">
        <v>8305.6</v>
      </c>
      <c r="J47" s="194">
        <f t="shared" si="0"/>
        <v>-7613.74352</v>
      </c>
    </row>
    <row r="48" spans="1:10" x14ac:dyDescent="0.2">
      <c r="A48" s="9">
        <v>42195</v>
      </c>
      <c r="B48" s="5">
        <v>1</v>
      </c>
      <c r="C48" s="5" t="s">
        <v>855</v>
      </c>
      <c r="D48" s="5" t="s">
        <v>684</v>
      </c>
      <c r="E48" s="16">
        <v>562</v>
      </c>
      <c r="F48" s="18" t="s">
        <v>766</v>
      </c>
      <c r="G48" s="100" t="s">
        <v>290</v>
      </c>
      <c r="H48" s="151" t="s">
        <v>1044</v>
      </c>
      <c r="I48" s="13">
        <v>8352</v>
      </c>
      <c r="J48" s="194">
        <f t="shared" si="0"/>
        <v>-7656.2784000000001</v>
      </c>
    </row>
    <row r="49" spans="1:11" x14ac:dyDescent="0.2">
      <c r="A49" s="9">
        <v>42195</v>
      </c>
      <c r="B49" s="5">
        <v>1</v>
      </c>
      <c r="C49" s="5" t="s">
        <v>860</v>
      </c>
      <c r="D49" s="5" t="s">
        <v>684</v>
      </c>
      <c r="E49" s="16">
        <v>562</v>
      </c>
      <c r="F49" s="18" t="s">
        <v>767</v>
      </c>
      <c r="G49" s="100" t="s">
        <v>290</v>
      </c>
      <c r="H49" s="151" t="s">
        <v>1044</v>
      </c>
      <c r="I49" s="13">
        <v>7000</v>
      </c>
      <c r="J49" s="194">
        <f t="shared" si="0"/>
        <v>-6416.9</v>
      </c>
    </row>
    <row r="50" spans="1:11" x14ac:dyDescent="0.2">
      <c r="A50" s="9"/>
      <c r="B50" s="5">
        <v>1</v>
      </c>
      <c r="C50" s="36" t="s">
        <v>939</v>
      </c>
      <c r="D50" s="5" t="s">
        <v>684</v>
      </c>
      <c r="E50" s="16">
        <v>562</v>
      </c>
      <c r="F50" s="18" t="s">
        <v>768</v>
      </c>
      <c r="G50" s="100" t="s">
        <v>290</v>
      </c>
      <c r="H50" s="151" t="s">
        <v>1044</v>
      </c>
      <c r="I50" s="39">
        <v>2500</v>
      </c>
      <c r="J50" s="194">
        <f t="shared" si="0"/>
        <v>-2291.75</v>
      </c>
    </row>
    <row r="51" spans="1:11" x14ac:dyDescent="0.2">
      <c r="A51" s="9"/>
      <c r="B51" s="5">
        <v>1</v>
      </c>
      <c r="C51" s="36" t="s">
        <v>940</v>
      </c>
      <c r="D51" s="5" t="s">
        <v>684</v>
      </c>
      <c r="E51" s="16">
        <v>562</v>
      </c>
      <c r="F51" s="18" t="s">
        <v>769</v>
      </c>
      <c r="G51" s="100" t="s">
        <v>290</v>
      </c>
      <c r="H51" s="151" t="s">
        <v>1044</v>
      </c>
      <c r="I51" s="39">
        <v>5000</v>
      </c>
      <c r="J51" s="194">
        <f t="shared" si="0"/>
        <v>-4583.5</v>
      </c>
    </row>
    <row r="52" spans="1:11" x14ac:dyDescent="0.2">
      <c r="A52" s="9"/>
      <c r="B52" s="5">
        <v>1</v>
      </c>
      <c r="C52" s="36" t="s">
        <v>941</v>
      </c>
      <c r="D52" s="5" t="s">
        <v>684</v>
      </c>
      <c r="E52" s="16">
        <v>562</v>
      </c>
      <c r="F52" s="18" t="s">
        <v>770</v>
      </c>
      <c r="G52" s="100" t="s">
        <v>290</v>
      </c>
      <c r="H52" s="151" t="s">
        <v>1044</v>
      </c>
      <c r="I52" s="39">
        <v>15000</v>
      </c>
      <c r="J52" s="194">
        <f t="shared" si="0"/>
        <v>-13750.5</v>
      </c>
    </row>
    <row r="53" spans="1:11" x14ac:dyDescent="0.2">
      <c r="A53" s="452">
        <v>42748</v>
      </c>
      <c r="B53" s="449">
        <v>1</v>
      </c>
      <c r="C53" s="458" t="s">
        <v>1208</v>
      </c>
      <c r="D53" s="449" t="s">
        <v>684</v>
      </c>
      <c r="E53" s="454">
        <v>562</v>
      </c>
      <c r="F53" s="455" t="s">
        <v>771</v>
      </c>
      <c r="G53" s="459" t="s">
        <v>290</v>
      </c>
      <c r="H53" s="460" t="s">
        <v>1044</v>
      </c>
      <c r="I53" s="39">
        <v>21715.200000000001</v>
      </c>
      <c r="J53" s="194"/>
    </row>
    <row r="54" spans="1:11" s="451" customFormat="1" x14ac:dyDescent="0.2">
      <c r="A54" s="452">
        <v>42748</v>
      </c>
      <c r="B54" s="449">
        <v>1</v>
      </c>
      <c r="C54" s="458" t="s">
        <v>1209</v>
      </c>
      <c r="D54" s="449" t="s">
        <v>684</v>
      </c>
      <c r="E54" s="454">
        <v>562</v>
      </c>
      <c r="F54" s="455" t="s">
        <v>772</v>
      </c>
      <c r="G54" s="459" t="s">
        <v>290</v>
      </c>
      <c r="H54" s="460" t="s">
        <v>1044</v>
      </c>
      <c r="I54" s="39">
        <v>90480</v>
      </c>
      <c r="J54" s="194"/>
      <c r="K54" s="450"/>
    </row>
    <row r="55" spans="1:11" s="451" customFormat="1" x14ac:dyDescent="0.2">
      <c r="A55" s="452">
        <v>42748</v>
      </c>
      <c r="B55" s="449">
        <v>1</v>
      </c>
      <c r="C55" s="458" t="s">
        <v>1210</v>
      </c>
      <c r="D55" s="449" t="s">
        <v>684</v>
      </c>
      <c r="E55" s="454">
        <v>562</v>
      </c>
      <c r="F55" s="455" t="s">
        <v>773</v>
      </c>
      <c r="G55" s="459" t="s">
        <v>290</v>
      </c>
      <c r="H55" s="460" t="s">
        <v>1044</v>
      </c>
      <c r="I55" s="39">
        <v>7192</v>
      </c>
      <c r="J55" s="194"/>
      <c r="K55" s="450"/>
    </row>
    <row r="56" spans="1:11" x14ac:dyDescent="0.2">
      <c r="A56" s="9"/>
      <c r="B56" s="5">
        <v>1</v>
      </c>
      <c r="C56" s="36" t="s">
        <v>942</v>
      </c>
      <c r="D56" s="5" t="s">
        <v>700</v>
      </c>
      <c r="E56" s="16">
        <v>562</v>
      </c>
      <c r="F56" s="18" t="s">
        <v>720</v>
      </c>
      <c r="G56" s="100" t="s">
        <v>617</v>
      </c>
      <c r="H56" s="151" t="s">
        <v>1059</v>
      </c>
      <c r="I56" s="39">
        <v>9000</v>
      </c>
      <c r="J56" s="194">
        <f t="shared" si="0"/>
        <v>-8250.2999999999993</v>
      </c>
    </row>
    <row r="57" spans="1:11" x14ac:dyDescent="0.2">
      <c r="A57" s="5"/>
      <c r="B57" s="5">
        <v>1</v>
      </c>
      <c r="C57" s="5" t="s">
        <v>322</v>
      </c>
      <c r="D57" s="5" t="s">
        <v>707</v>
      </c>
      <c r="E57" s="16">
        <v>562</v>
      </c>
      <c r="F57" s="18" t="s">
        <v>720</v>
      </c>
      <c r="G57" s="100" t="s">
        <v>636</v>
      </c>
      <c r="H57" s="150" t="s">
        <v>1063</v>
      </c>
      <c r="I57" s="7">
        <v>1500</v>
      </c>
      <c r="J57" s="194">
        <f t="shared" si="0"/>
        <v>-1375.05</v>
      </c>
    </row>
    <row r="58" spans="1:11" x14ac:dyDescent="0.2">
      <c r="A58" s="5"/>
      <c r="B58" s="5">
        <v>1</v>
      </c>
      <c r="C58" s="36" t="s">
        <v>989</v>
      </c>
      <c r="D58" s="11" t="s">
        <v>1016</v>
      </c>
      <c r="E58" s="27">
        <v>562</v>
      </c>
      <c r="F58" s="23" t="s">
        <v>720</v>
      </c>
      <c r="G58" s="104" t="s">
        <v>1018</v>
      </c>
      <c r="H58" s="170" t="s">
        <v>1070</v>
      </c>
      <c r="I58" s="119">
        <v>6896.55</v>
      </c>
      <c r="J58" s="194">
        <f t="shared" si="0"/>
        <v>-6322.0673850000003</v>
      </c>
    </row>
    <row r="59" spans="1:11" s="451" customFormat="1" x14ac:dyDescent="0.2">
      <c r="A59" s="452">
        <v>42755</v>
      </c>
      <c r="B59" s="449">
        <v>1</v>
      </c>
      <c r="C59" s="458" t="s">
        <v>1211</v>
      </c>
      <c r="D59" s="453" t="s">
        <v>684</v>
      </c>
      <c r="E59" s="457">
        <v>562</v>
      </c>
      <c r="F59" s="456" t="s">
        <v>774</v>
      </c>
      <c r="G59" s="104" t="s">
        <v>290</v>
      </c>
      <c r="H59" s="461" t="s">
        <v>1044</v>
      </c>
      <c r="I59" s="119">
        <v>87346.84</v>
      </c>
      <c r="J59" s="194"/>
      <c r="K59" s="450"/>
    </row>
    <row r="60" spans="1:11" x14ac:dyDescent="0.25">
      <c r="G60" s="495" t="s">
        <v>891</v>
      </c>
      <c r="H60" s="496"/>
      <c r="I60" s="447">
        <f>SUM(I2:I59)</f>
        <v>1289747.3899999999</v>
      </c>
      <c r="J60" s="445">
        <f t="shared" si="0"/>
        <v>-1182311.4324129999</v>
      </c>
    </row>
  </sheetData>
  <autoFilter ref="A1:I2">
    <sortState ref="A2:H50">
      <sortCondition ref="E1:E1040"/>
    </sortState>
  </autoFilter>
  <sortState ref="A2:H50">
    <sortCondition ref="G2:G50"/>
    <sortCondition ref="A2:A50"/>
    <sortCondition ref="C2:C50"/>
  </sortState>
  <mergeCells count="1">
    <mergeCell ref="G60:H60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6"/>
  <sheetViews>
    <sheetView workbookViewId="0">
      <pane ySplit="1" topLeftCell="A2" activePane="bottomLeft" state="frozen"/>
      <selection pane="bottomLeft" activeCell="K2" sqref="K2"/>
    </sheetView>
  </sheetViews>
  <sheetFormatPr baseColWidth="10" defaultRowHeight="15" x14ac:dyDescent="0.25"/>
  <cols>
    <col min="1" max="1" width="2.85546875" style="6" customWidth="1"/>
    <col min="2" max="2" width="12.140625" style="6" bestFit="1" customWidth="1"/>
    <col min="3" max="3" width="8.7109375" style="6" customWidth="1"/>
    <col min="4" max="4" width="55.7109375" style="6" customWidth="1"/>
    <col min="5" max="5" width="9.5703125" style="6" customWidth="1"/>
    <col min="6" max="6" width="9" style="17" customWidth="1"/>
    <col min="7" max="7" width="6.140625" style="19" customWidth="1"/>
    <col min="8" max="8" width="37.85546875" style="6" bestFit="1" customWidth="1"/>
    <col min="9" max="9" width="37.85546875" style="6" customWidth="1"/>
    <col min="10" max="10" width="17.42578125" style="15" bestFit="1" customWidth="1"/>
    <col min="11" max="11" width="33.42578125" style="6" bestFit="1" customWidth="1"/>
    <col min="12" max="12" width="11.42578125" style="6"/>
    <col min="13" max="16384" width="11.42578125" style="8"/>
  </cols>
  <sheetData>
    <row r="1" spans="1:12" x14ac:dyDescent="0.25">
      <c r="B1" s="5" t="s">
        <v>1</v>
      </c>
      <c r="C1" s="5" t="s">
        <v>2</v>
      </c>
      <c r="D1" s="5" t="s">
        <v>3</v>
      </c>
      <c r="E1" s="5" t="s">
        <v>4</v>
      </c>
      <c r="F1" s="16" t="s">
        <v>718</v>
      </c>
      <c r="G1" s="18" t="s">
        <v>719</v>
      </c>
      <c r="H1" s="100" t="s">
        <v>5</v>
      </c>
      <c r="I1" s="100" t="s">
        <v>1072</v>
      </c>
      <c r="J1" s="7" t="s">
        <v>0</v>
      </c>
      <c r="K1" s="208" t="s">
        <v>1116</v>
      </c>
    </row>
    <row r="2" spans="1:12" x14ac:dyDescent="0.2">
      <c r="A2" s="8"/>
      <c r="B2" s="5"/>
      <c r="C2" s="5">
        <v>1</v>
      </c>
      <c r="D2" s="5" t="s">
        <v>650</v>
      </c>
      <c r="E2" s="11" t="s">
        <v>886</v>
      </c>
      <c r="F2" s="16">
        <v>563</v>
      </c>
      <c r="G2" s="18" t="s">
        <v>720</v>
      </c>
      <c r="H2" s="100" t="s">
        <v>614</v>
      </c>
      <c r="I2" s="152" t="s">
        <v>1091</v>
      </c>
      <c r="J2" s="10">
        <v>500000</v>
      </c>
      <c r="K2" s="196">
        <f>(J2*0.0833)-J2</f>
        <v>-458350</v>
      </c>
      <c r="L2" s="8"/>
    </row>
    <row r="3" spans="1:12" x14ac:dyDescent="0.2">
      <c r="A3" s="8"/>
      <c r="B3" s="5"/>
      <c r="C3" s="5">
        <v>1</v>
      </c>
      <c r="D3" s="5" t="s">
        <v>651</v>
      </c>
      <c r="E3" s="11" t="s">
        <v>886</v>
      </c>
      <c r="F3" s="16">
        <v>563</v>
      </c>
      <c r="G3" s="18" t="s">
        <v>721</v>
      </c>
      <c r="H3" s="100" t="s">
        <v>614</v>
      </c>
      <c r="I3" s="152" t="s">
        <v>1091</v>
      </c>
      <c r="J3" s="10">
        <v>500000</v>
      </c>
      <c r="K3" s="196">
        <f>(J3*0.0833)-J3</f>
        <v>-458350</v>
      </c>
      <c r="L3" s="8"/>
    </row>
    <row r="4" spans="1:12" x14ac:dyDescent="0.2">
      <c r="A4" s="8"/>
      <c r="B4" s="5"/>
      <c r="C4" s="5">
        <v>1</v>
      </c>
      <c r="D4" s="5" t="s">
        <v>649</v>
      </c>
      <c r="E4" s="11" t="s">
        <v>886</v>
      </c>
      <c r="F4" s="16">
        <v>563</v>
      </c>
      <c r="G4" s="18" t="s">
        <v>722</v>
      </c>
      <c r="H4" s="100" t="s">
        <v>614</v>
      </c>
      <c r="I4" s="152" t="s">
        <v>1091</v>
      </c>
      <c r="J4" s="10">
        <v>1100000</v>
      </c>
      <c r="K4" s="196">
        <f>(J4*0.0833)-J4</f>
        <v>-1008370</v>
      </c>
      <c r="L4" s="8"/>
    </row>
    <row r="5" spans="1:12" x14ac:dyDescent="0.2">
      <c r="A5" s="8"/>
      <c r="B5" s="11"/>
      <c r="C5" s="11">
        <v>1</v>
      </c>
      <c r="D5" s="11" t="s">
        <v>652</v>
      </c>
      <c r="E5" s="11" t="s">
        <v>886</v>
      </c>
      <c r="F5" s="27">
        <v>563</v>
      </c>
      <c r="G5" s="23" t="s">
        <v>723</v>
      </c>
      <c r="H5" s="104" t="s">
        <v>614</v>
      </c>
      <c r="I5" s="152" t="s">
        <v>1091</v>
      </c>
      <c r="J5" s="110">
        <v>200000</v>
      </c>
      <c r="K5" s="196">
        <f>(J5*0.0833)-J5</f>
        <v>-183340</v>
      </c>
      <c r="L5" s="8"/>
    </row>
    <row r="6" spans="1:12" x14ac:dyDescent="0.25">
      <c r="H6" s="493" t="s">
        <v>891</v>
      </c>
      <c r="I6" s="494"/>
      <c r="J6" s="80">
        <f>SUM(J2:J5)</f>
        <v>2300000</v>
      </c>
      <c r="K6" s="196">
        <f>(J6*0.0833)-J6</f>
        <v>-2108410</v>
      </c>
    </row>
  </sheetData>
  <autoFilter ref="B1:J4">
    <sortState ref="B2:I1036">
      <sortCondition ref="F1:F1036"/>
    </sortState>
  </autoFilter>
  <sortState ref="B2:J5">
    <sortCondition ref="D2:D5"/>
  </sortState>
  <mergeCells count="1">
    <mergeCell ref="H6:I6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2"/>
  <sheetViews>
    <sheetView workbookViewId="0">
      <pane ySplit="1" topLeftCell="A2" activePane="bottomLeft" state="frozen"/>
      <selection pane="bottomLeft" activeCell="L14" sqref="L14"/>
    </sheetView>
  </sheetViews>
  <sheetFormatPr baseColWidth="10" defaultRowHeight="15" x14ac:dyDescent="0.25"/>
  <cols>
    <col min="1" max="1" width="2.85546875" style="6" customWidth="1"/>
    <col min="2" max="2" width="12.140625" style="6" bestFit="1" customWidth="1"/>
    <col min="3" max="3" width="8.7109375" style="6" customWidth="1"/>
    <col min="4" max="4" width="55.7109375" style="6" customWidth="1"/>
    <col min="5" max="5" width="9.5703125" style="6" customWidth="1"/>
    <col min="6" max="6" width="9" style="17" customWidth="1"/>
    <col min="7" max="7" width="6.140625" style="19" customWidth="1"/>
    <col min="8" max="8" width="37.85546875" style="6" bestFit="1" customWidth="1"/>
    <col min="9" max="9" width="37.85546875" style="6" customWidth="1"/>
    <col min="10" max="10" width="17.42578125" style="15" bestFit="1" customWidth="1"/>
    <col min="11" max="11" width="33.42578125" style="6" bestFit="1" customWidth="1"/>
    <col min="12" max="12" width="11.42578125" style="6"/>
    <col min="13" max="16384" width="11.42578125" style="8"/>
  </cols>
  <sheetData>
    <row r="1" spans="1:12" x14ac:dyDescent="0.25">
      <c r="B1" s="5" t="s">
        <v>1</v>
      </c>
      <c r="C1" s="5" t="s">
        <v>2</v>
      </c>
      <c r="D1" s="5" t="s">
        <v>3</v>
      </c>
      <c r="E1" s="5" t="s">
        <v>4</v>
      </c>
      <c r="F1" s="16" t="s">
        <v>718</v>
      </c>
      <c r="G1" s="18" t="s">
        <v>719</v>
      </c>
      <c r="H1" s="100" t="s">
        <v>5</v>
      </c>
      <c r="I1" s="100" t="s">
        <v>1072</v>
      </c>
      <c r="J1" s="7" t="s">
        <v>0</v>
      </c>
      <c r="K1" s="203" t="s">
        <v>1116</v>
      </c>
    </row>
    <row r="2" spans="1:12" x14ac:dyDescent="0.2">
      <c r="A2" s="8"/>
      <c r="B2" s="9">
        <v>41183</v>
      </c>
      <c r="C2" s="5">
        <v>1</v>
      </c>
      <c r="D2" s="5" t="s">
        <v>224</v>
      </c>
      <c r="E2" s="5" t="s">
        <v>687</v>
      </c>
      <c r="F2" s="16">
        <v>564</v>
      </c>
      <c r="G2" s="18" t="s">
        <v>720</v>
      </c>
      <c r="H2" s="100" t="s">
        <v>196</v>
      </c>
      <c r="I2" s="34" t="s">
        <v>1082</v>
      </c>
      <c r="J2" s="59">
        <v>600</v>
      </c>
      <c r="K2" s="196">
        <f>(J2*0.0833)-J2</f>
        <v>-550.02</v>
      </c>
      <c r="L2" s="8"/>
    </row>
    <row r="3" spans="1:12" x14ac:dyDescent="0.25">
      <c r="A3" s="8"/>
      <c r="B3" s="5"/>
      <c r="C3" s="5">
        <v>1</v>
      </c>
      <c r="D3" s="5" t="s">
        <v>382</v>
      </c>
      <c r="E3" s="5" t="s">
        <v>688</v>
      </c>
      <c r="F3" s="16">
        <v>564</v>
      </c>
      <c r="G3" s="18" t="s">
        <v>720</v>
      </c>
      <c r="H3" s="100" t="s">
        <v>398</v>
      </c>
      <c r="I3" s="166" t="s">
        <v>1083</v>
      </c>
      <c r="J3" s="59">
        <v>2000</v>
      </c>
      <c r="K3" s="196">
        <f t="shared" ref="K3:K9" si="0">(J3*0.0833)-J3</f>
        <v>-1833.4</v>
      </c>
      <c r="L3" s="8"/>
    </row>
    <row r="4" spans="1:12" x14ac:dyDescent="0.2">
      <c r="A4" s="8"/>
      <c r="B4" s="5"/>
      <c r="C4" s="5">
        <v>1</v>
      </c>
      <c r="D4" s="5" t="s">
        <v>483</v>
      </c>
      <c r="E4" s="5" t="s">
        <v>710</v>
      </c>
      <c r="F4" s="16">
        <v>564</v>
      </c>
      <c r="G4" s="18" t="s">
        <v>720</v>
      </c>
      <c r="H4" s="100" t="s">
        <v>493</v>
      </c>
      <c r="I4" s="151" t="s">
        <v>1064</v>
      </c>
      <c r="J4" s="59">
        <v>2000</v>
      </c>
      <c r="K4" s="196">
        <f t="shared" si="0"/>
        <v>-1833.4</v>
      </c>
      <c r="L4" s="8"/>
    </row>
    <row r="5" spans="1:12" x14ac:dyDescent="0.25">
      <c r="A5" s="8"/>
      <c r="B5" s="11"/>
      <c r="C5" s="11">
        <v>1</v>
      </c>
      <c r="D5" s="11" t="s">
        <v>356</v>
      </c>
      <c r="E5" s="28" t="s">
        <v>699</v>
      </c>
      <c r="F5" s="27">
        <v>564</v>
      </c>
      <c r="G5" s="23" t="s">
        <v>720</v>
      </c>
      <c r="H5" s="171" t="s">
        <v>354</v>
      </c>
      <c r="I5" s="171" t="s">
        <v>1087</v>
      </c>
      <c r="J5" s="209">
        <v>2400</v>
      </c>
      <c r="K5" s="196">
        <f t="shared" si="0"/>
        <v>-2200.08</v>
      </c>
      <c r="L5" s="8"/>
    </row>
    <row r="6" spans="1:12" x14ac:dyDescent="0.2">
      <c r="A6" s="8"/>
      <c r="B6" s="11" t="s">
        <v>1119</v>
      </c>
      <c r="C6" s="11">
        <v>1</v>
      </c>
      <c r="D6" s="11" t="s">
        <v>1041</v>
      </c>
      <c r="E6" s="28" t="s">
        <v>886</v>
      </c>
      <c r="F6" s="27">
        <v>564</v>
      </c>
      <c r="G6" s="23" t="s">
        <v>720</v>
      </c>
      <c r="H6" s="171" t="s">
        <v>1042</v>
      </c>
      <c r="I6" s="151" t="s">
        <v>1091</v>
      </c>
      <c r="J6" s="209">
        <v>811</v>
      </c>
      <c r="K6" s="196">
        <f t="shared" si="0"/>
        <v>-743.44370000000004</v>
      </c>
      <c r="L6" s="8"/>
    </row>
    <row r="7" spans="1:12" x14ac:dyDescent="0.2">
      <c r="A7" s="8"/>
      <c r="B7" s="28">
        <v>42443</v>
      </c>
      <c r="C7" s="11">
        <v>1</v>
      </c>
      <c r="D7" s="11" t="s">
        <v>1111</v>
      </c>
      <c r="E7" s="28" t="s">
        <v>886</v>
      </c>
      <c r="F7" s="27">
        <v>564</v>
      </c>
      <c r="G7" s="23" t="s">
        <v>721</v>
      </c>
      <c r="H7" s="171" t="s">
        <v>1042</v>
      </c>
      <c r="I7" s="192" t="s">
        <v>1112</v>
      </c>
      <c r="J7" s="209">
        <v>612.78</v>
      </c>
      <c r="K7" s="196">
        <f t="shared" si="0"/>
        <v>-561.73542599999996</v>
      </c>
      <c r="L7" s="8"/>
    </row>
    <row r="8" spans="1:12" x14ac:dyDescent="0.2">
      <c r="A8" s="8"/>
      <c r="B8" s="28">
        <v>42443</v>
      </c>
      <c r="C8" s="11">
        <v>1</v>
      </c>
      <c r="D8" s="11" t="s">
        <v>1111</v>
      </c>
      <c r="E8" s="28" t="s">
        <v>886</v>
      </c>
      <c r="F8" s="27">
        <v>564</v>
      </c>
      <c r="G8" s="23" t="s">
        <v>722</v>
      </c>
      <c r="H8" s="171" t="s">
        <v>1042</v>
      </c>
      <c r="I8" s="192" t="s">
        <v>1113</v>
      </c>
      <c r="J8" s="209">
        <v>612.78</v>
      </c>
      <c r="K8" s="196">
        <f t="shared" si="0"/>
        <v>-561.73542599999996</v>
      </c>
      <c r="L8" s="8"/>
    </row>
    <row r="9" spans="1:12" x14ac:dyDescent="0.25">
      <c r="H9" s="491" t="s">
        <v>891</v>
      </c>
      <c r="I9" s="492"/>
      <c r="J9" s="446">
        <f>SUM(J2:J8)</f>
        <v>9036.5600000000013</v>
      </c>
      <c r="K9" s="444">
        <f t="shared" si="0"/>
        <v>-8283.8145520000016</v>
      </c>
    </row>
    <row r="12" spans="1:12" x14ac:dyDescent="0.25">
      <c r="D12" s="6" t="s">
        <v>1043</v>
      </c>
    </row>
  </sheetData>
  <autoFilter ref="B1:J4">
    <sortState ref="B2:I7">
      <sortCondition ref="F1:F7"/>
    </sortState>
  </autoFilter>
  <sortState ref="B2:J5">
    <sortCondition ref="H2:H5"/>
    <sortCondition ref="D2:D5"/>
  </sortState>
  <mergeCells count="1">
    <mergeCell ref="H9:I9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O14"/>
  <sheetViews>
    <sheetView topLeftCell="F1" workbookViewId="0">
      <pane ySplit="1" topLeftCell="A2" activePane="bottomLeft" state="frozen"/>
      <selection pane="bottomLeft" activeCell="K2" sqref="K2"/>
    </sheetView>
  </sheetViews>
  <sheetFormatPr baseColWidth="10" defaultRowHeight="15" x14ac:dyDescent="0.25"/>
  <cols>
    <col min="1" max="1" width="2.85546875" style="6" customWidth="1"/>
    <col min="2" max="2" width="12.140625" style="6" bestFit="1" customWidth="1"/>
    <col min="3" max="3" width="8.7109375" style="6" customWidth="1"/>
    <col min="4" max="4" width="55.7109375" style="6" customWidth="1"/>
    <col min="5" max="5" width="9.5703125" style="6" customWidth="1"/>
    <col min="6" max="6" width="9" style="17" customWidth="1"/>
    <col min="7" max="7" width="6.140625" style="19" customWidth="1"/>
    <col min="8" max="8" width="37.85546875" style="6" bestFit="1" customWidth="1"/>
    <col min="9" max="9" width="37.85546875" style="6" customWidth="1"/>
    <col min="10" max="10" width="17.42578125" style="15" bestFit="1" customWidth="1"/>
    <col min="11" max="11" width="22.5703125" style="15" customWidth="1"/>
    <col min="12" max="12" width="33.42578125" style="6" bestFit="1" customWidth="1"/>
    <col min="13" max="13" width="11.42578125" style="6"/>
    <col min="14" max="16384" width="11.42578125" style="8"/>
  </cols>
  <sheetData>
    <row r="1" spans="1:15" x14ac:dyDescent="0.25">
      <c r="B1" s="5" t="s">
        <v>1</v>
      </c>
      <c r="C1" s="5" t="s">
        <v>2</v>
      </c>
      <c r="D1" s="5" t="s">
        <v>3</v>
      </c>
      <c r="E1" s="5" t="s">
        <v>4</v>
      </c>
      <c r="F1" s="16" t="s">
        <v>718</v>
      </c>
      <c r="G1" s="18" t="s">
        <v>719</v>
      </c>
      <c r="H1" s="100" t="s">
        <v>5</v>
      </c>
      <c r="I1" s="100" t="s">
        <v>1072</v>
      </c>
      <c r="J1" s="7" t="s">
        <v>0</v>
      </c>
      <c r="K1" s="210" t="s">
        <v>1116</v>
      </c>
      <c r="L1" s="5"/>
    </row>
    <row r="2" spans="1:15" x14ac:dyDescent="0.25">
      <c r="A2" s="8"/>
      <c r="B2" s="5"/>
      <c r="C2" s="5">
        <v>1</v>
      </c>
      <c r="D2" s="9" t="s">
        <v>119</v>
      </c>
      <c r="E2" s="5" t="s">
        <v>698</v>
      </c>
      <c r="F2" s="16">
        <v>565</v>
      </c>
      <c r="G2" s="18" t="s">
        <v>720</v>
      </c>
      <c r="H2" s="100" t="s">
        <v>437</v>
      </c>
      <c r="I2" s="100" t="s">
        <v>1093</v>
      </c>
      <c r="J2" s="7">
        <v>3000</v>
      </c>
      <c r="K2" s="211">
        <f>(J2*0.0833)-J2</f>
        <v>-2750.1</v>
      </c>
      <c r="L2" s="498" t="s">
        <v>973</v>
      </c>
      <c r="M2" s="498"/>
      <c r="N2" s="498"/>
    </row>
    <row r="3" spans="1:15" x14ac:dyDescent="0.25">
      <c r="A3" s="8"/>
      <c r="B3" s="5"/>
      <c r="C3" s="5">
        <v>1</v>
      </c>
      <c r="D3" s="9" t="s">
        <v>119</v>
      </c>
      <c r="E3" s="5" t="s">
        <v>698</v>
      </c>
      <c r="F3" s="16">
        <v>565</v>
      </c>
      <c r="G3" s="18" t="s">
        <v>721</v>
      </c>
      <c r="H3" s="100" t="s">
        <v>437</v>
      </c>
      <c r="I3" s="100" t="s">
        <v>1093</v>
      </c>
      <c r="J3" s="7">
        <v>3000</v>
      </c>
      <c r="K3" s="211">
        <f t="shared" ref="K3:K9" si="0">(J3*0.0833)-J3</f>
        <v>-2750.1</v>
      </c>
      <c r="L3" s="54" t="s">
        <v>973</v>
      </c>
      <c r="M3" s="55"/>
      <c r="N3" s="57"/>
      <c r="O3" s="56"/>
    </row>
    <row r="4" spans="1:15" x14ac:dyDescent="0.25">
      <c r="A4" s="8"/>
      <c r="B4" s="5"/>
      <c r="C4" s="5">
        <v>1</v>
      </c>
      <c r="D4" s="9" t="s">
        <v>119</v>
      </c>
      <c r="E4" s="5" t="s">
        <v>698</v>
      </c>
      <c r="F4" s="16">
        <v>565</v>
      </c>
      <c r="G4" s="18" t="s">
        <v>722</v>
      </c>
      <c r="H4" s="100" t="s">
        <v>437</v>
      </c>
      <c r="I4" s="100" t="s">
        <v>1093</v>
      </c>
      <c r="J4" s="7">
        <v>3000</v>
      </c>
      <c r="K4" s="211">
        <f t="shared" si="0"/>
        <v>-2750.1</v>
      </c>
      <c r="L4" s="499" t="s">
        <v>973</v>
      </c>
      <c r="M4" s="499"/>
      <c r="N4" s="499"/>
    </row>
    <row r="5" spans="1:15" x14ac:dyDescent="0.25">
      <c r="A5" s="8"/>
      <c r="B5" s="5"/>
      <c r="C5" s="5">
        <v>1</v>
      </c>
      <c r="D5" s="9" t="s">
        <v>119</v>
      </c>
      <c r="E5" s="5" t="s">
        <v>698</v>
      </c>
      <c r="F5" s="16">
        <v>565</v>
      </c>
      <c r="G5" s="18" t="s">
        <v>724</v>
      </c>
      <c r="H5" s="100" t="s">
        <v>437</v>
      </c>
      <c r="I5" s="100" t="s">
        <v>1093</v>
      </c>
      <c r="J5" s="59">
        <v>3000</v>
      </c>
      <c r="K5" s="211">
        <f t="shared" si="0"/>
        <v>-2750.1</v>
      </c>
      <c r="L5" s="497" t="s">
        <v>974</v>
      </c>
      <c r="M5" s="497"/>
      <c r="N5" s="497"/>
      <c r="O5" s="60"/>
    </row>
    <row r="6" spans="1:15" x14ac:dyDescent="0.25">
      <c r="A6" s="8"/>
      <c r="B6" s="5"/>
      <c r="C6" s="5">
        <v>1</v>
      </c>
      <c r="D6" s="9" t="s">
        <v>119</v>
      </c>
      <c r="E6" s="5" t="s">
        <v>698</v>
      </c>
      <c r="F6" s="16">
        <v>565</v>
      </c>
      <c r="G6" s="18" t="s">
        <v>725</v>
      </c>
      <c r="H6" s="100" t="s">
        <v>437</v>
      </c>
      <c r="I6" s="100" t="s">
        <v>1093</v>
      </c>
      <c r="J6" s="7">
        <v>3000</v>
      </c>
      <c r="K6" s="211">
        <f t="shared" si="0"/>
        <v>-2750.1</v>
      </c>
      <c r="L6" s="500" t="s">
        <v>974</v>
      </c>
      <c r="M6" s="501"/>
      <c r="N6" s="502"/>
    </row>
    <row r="7" spans="1:15" x14ac:dyDescent="0.25">
      <c r="A7" s="8"/>
      <c r="B7" s="5"/>
      <c r="C7" s="5">
        <v>1</v>
      </c>
      <c r="D7" s="9" t="s">
        <v>119</v>
      </c>
      <c r="E7" s="5" t="s">
        <v>698</v>
      </c>
      <c r="F7" s="16">
        <v>565</v>
      </c>
      <c r="G7" s="18" t="s">
        <v>731</v>
      </c>
      <c r="H7" s="100" t="s">
        <v>437</v>
      </c>
      <c r="I7" s="100" t="s">
        <v>1093</v>
      </c>
      <c r="J7" s="7">
        <v>3000</v>
      </c>
      <c r="K7" s="211">
        <f t="shared" si="0"/>
        <v>-2750.1</v>
      </c>
      <c r="L7" s="58" t="s">
        <v>974</v>
      </c>
      <c r="M7" s="46"/>
      <c r="N7" s="46"/>
    </row>
    <row r="8" spans="1:15" x14ac:dyDescent="0.25">
      <c r="A8" s="8"/>
      <c r="B8" s="5"/>
      <c r="C8" s="5">
        <v>1</v>
      </c>
      <c r="D8" s="9" t="s">
        <v>118</v>
      </c>
      <c r="E8" s="5" t="s">
        <v>698</v>
      </c>
      <c r="F8" s="16">
        <v>565</v>
      </c>
      <c r="G8" s="18" t="s">
        <v>735</v>
      </c>
      <c r="H8" s="100" t="s">
        <v>437</v>
      </c>
      <c r="I8" s="100" t="s">
        <v>1093</v>
      </c>
      <c r="J8" s="7">
        <v>3000</v>
      </c>
      <c r="K8" s="211">
        <f t="shared" si="0"/>
        <v>-2750.1</v>
      </c>
      <c r="L8" s="497" t="s">
        <v>975</v>
      </c>
      <c r="M8" s="497"/>
      <c r="N8" s="497"/>
    </row>
    <row r="9" spans="1:15" x14ac:dyDescent="0.25">
      <c r="H9" s="20" t="s">
        <v>891</v>
      </c>
      <c r="I9" s="20"/>
      <c r="J9" s="80">
        <f>SUM(J2:J8)</f>
        <v>21000</v>
      </c>
      <c r="K9" s="212">
        <f t="shared" si="0"/>
        <v>-19250.7</v>
      </c>
    </row>
    <row r="12" spans="1:15" x14ac:dyDescent="0.25">
      <c r="H12" s="61" t="s">
        <v>977</v>
      </c>
      <c r="I12" s="61"/>
      <c r="J12" s="43"/>
      <c r="K12" s="43"/>
    </row>
    <row r="13" spans="1:15" x14ac:dyDescent="0.25">
      <c r="H13" s="62" t="s">
        <v>976</v>
      </c>
      <c r="I13" s="62"/>
      <c r="J13" s="63"/>
      <c r="K13" s="63"/>
    </row>
    <row r="14" spans="1:15" x14ac:dyDescent="0.25">
      <c r="H14" s="62" t="s">
        <v>978</v>
      </c>
      <c r="I14" s="62"/>
      <c r="J14" s="63"/>
      <c r="K14" s="63"/>
    </row>
  </sheetData>
  <autoFilter ref="B1:J8">
    <sortState ref="B2:I1036">
      <sortCondition ref="F1:F1036"/>
    </sortState>
  </autoFilter>
  <mergeCells count="5">
    <mergeCell ref="L8:N8"/>
    <mergeCell ref="L2:N2"/>
    <mergeCell ref="L4:N4"/>
    <mergeCell ref="L6:N6"/>
    <mergeCell ref="L5:N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7"/>
  <sheetViews>
    <sheetView view="pageLayout" topLeftCell="A13" zoomScale="90" zoomScalePageLayoutView="90" workbookViewId="0">
      <selection activeCell="I27" sqref="I27"/>
    </sheetView>
  </sheetViews>
  <sheetFormatPr baseColWidth="10" defaultRowHeight="15" x14ac:dyDescent="0.25"/>
  <cols>
    <col min="1" max="1" width="11" customWidth="1"/>
    <col min="2" max="2" width="6.42578125" customWidth="1"/>
    <col min="3" max="3" width="41.28515625" customWidth="1"/>
    <col min="4" max="5" width="8.42578125" customWidth="1"/>
    <col min="6" max="6" width="11.28515625" customWidth="1"/>
    <col min="7" max="7" width="23.42578125" customWidth="1"/>
    <col min="8" max="8" width="28" customWidth="1"/>
    <col min="9" max="9" width="15" customWidth="1"/>
  </cols>
  <sheetData>
    <row r="1" spans="1:9" x14ac:dyDescent="0.25">
      <c r="A1" s="311"/>
      <c r="B1" s="311"/>
      <c r="C1" s="311"/>
      <c r="D1" s="311"/>
      <c r="E1" s="313"/>
      <c r="F1" s="314"/>
      <c r="G1" s="311"/>
      <c r="H1" s="311"/>
      <c r="I1" s="317"/>
    </row>
    <row r="2" spans="1:9" x14ac:dyDescent="0.25">
      <c r="A2" s="67"/>
      <c r="B2" s="311"/>
      <c r="C2" s="312"/>
      <c r="D2" s="311"/>
      <c r="E2" s="313"/>
      <c r="F2" s="314"/>
      <c r="G2" s="312"/>
      <c r="H2" s="315"/>
      <c r="I2" s="316"/>
    </row>
    <row r="3" spans="1:9" x14ac:dyDescent="0.25">
      <c r="A3" s="67"/>
      <c r="B3" s="311"/>
      <c r="C3" s="312"/>
      <c r="D3" s="311"/>
      <c r="E3" s="313"/>
      <c r="F3" s="314"/>
      <c r="G3" s="312"/>
      <c r="H3" s="315"/>
      <c r="I3" s="316"/>
    </row>
    <row r="4" spans="1:9" x14ac:dyDescent="0.25">
      <c r="A4" s="67"/>
      <c r="B4" s="67"/>
      <c r="C4" s="67"/>
      <c r="D4" s="67"/>
      <c r="E4" s="67"/>
      <c r="F4" s="67"/>
      <c r="G4" s="464"/>
      <c r="H4" s="464"/>
      <c r="I4" s="316"/>
    </row>
    <row r="12" spans="1:9" x14ac:dyDescent="0.25">
      <c r="A12" s="311"/>
      <c r="B12" s="311"/>
      <c r="C12" s="311"/>
      <c r="D12" s="311"/>
      <c r="E12" s="313"/>
      <c r="F12" s="314"/>
      <c r="G12" s="311"/>
      <c r="H12" s="311"/>
      <c r="I12" s="317"/>
    </row>
    <row r="13" spans="1:9" x14ac:dyDescent="0.25">
      <c r="A13" s="67"/>
      <c r="B13" s="311"/>
      <c r="C13" s="312"/>
      <c r="D13" s="311"/>
      <c r="E13" s="313"/>
      <c r="F13" s="314"/>
      <c r="G13" s="312"/>
      <c r="H13" s="315"/>
      <c r="I13" s="316"/>
    </row>
    <row r="14" spans="1:9" x14ac:dyDescent="0.25">
      <c r="A14" s="67"/>
      <c r="B14" s="311"/>
      <c r="C14" s="312"/>
      <c r="D14" s="311"/>
      <c r="E14" s="313"/>
      <c r="F14" s="314"/>
      <c r="G14" s="312"/>
      <c r="H14" s="315"/>
      <c r="I14" s="316"/>
    </row>
    <row r="15" spans="1:9" x14ac:dyDescent="0.25">
      <c r="A15" s="67"/>
      <c r="B15" s="67"/>
      <c r="C15" s="67"/>
      <c r="D15" s="67"/>
      <c r="E15" s="67"/>
      <c r="F15" s="67"/>
      <c r="G15" s="464"/>
      <c r="H15" s="464"/>
      <c r="I15" s="316"/>
    </row>
    <row r="16" spans="1:9" x14ac:dyDescent="0.25">
      <c r="A16" s="69" t="s">
        <v>1</v>
      </c>
      <c r="B16" s="69" t="s">
        <v>1098</v>
      </c>
      <c r="C16" s="69" t="s">
        <v>3</v>
      </c>
      <c r="D16" s="69" t="s">
        <v>4</v>
      </c>
      <c r="E16" s="70" t="s">
        <v>1102</v>
      </c>
      <c r="F16" s="71" t="s">
        <v>1101</v>
      </c>
      <c r="G16" s="69" t="s">
        <v>5</v>
      </c>
      <c r="H16" s="69" t="s">
        <v>1072</v>
      </c>
      <c r="I16" s="72" t="s">
        <v>1100</v>
      </c>
    </row>
    <row r="17" spans="1:9" x14ac:dyDescent="0.25">
      <c r="A17" s="73"/>
      <c r="B17" s="104">
        <v>1</v>
      </c>
      <c r="C17" s="400" t="s">
        <v>54</v>
      </c>
      <c r="D17" s="104" t="s">
        <v>712</v>
      </c>
      <c r="E17" s="181">
        <v>512</v>
      </c>
      <c r="F17" s="180" t="s">
        <v>748</v>
      </c>
      <c r="G17" s="245" t="s">
        <v>436</v>
      </c>
      <c r="H17" s="401" t="s">
        <v>1067</v>
      </c>
      <c r="I17" s="421">
        <v>3590</v>
      </c>
    </row>
    <row r="18" spans="1:9" x14ac:dyDescent="0.25">
      <c r="A18" s="73"/>
      <c r="B18" s="104">
        <v>1</v>
      </c>
      <c r="C18" s="400" t="s">
        <v>70</v>
      </c>
      <c r="D18" s="104" t="s">
        <v>712</v>
      </c>
      <c r="E18" s="181">
        <v>512</v>
      </c>
      <c r="F18" s="180" t="s">
        <v>749</v>
      </c>
      <c r="G18" s="245" t="s">
        <v>436</v>
      </c>
      <c r="H18" s="401" t="s">
        <v>1067</v>
      </c>
      <c r="I18" s="421">
        <v>1500</v>
      </c>
    </row>
    <row r="19" spans="1:9" x14ac:dyDescent="0.25">
      <c r="A19" s="419">
        <v>42576</v>
      </c>
      <c r="B19" s="104">
        <v>1</v>
      </c>
      <c r="C19" s="400" t="s">
        <v>1177</v>
      </c>
      <c r="D19" s="104" t="s">
        <v>712</v>
      </c>
      <c r="E19" s="181">
        <v>512</v>
      </c>
      <c r="F19" s="180" t="s">
        <v>750</v>
      </c>
      <c r="G19" s="245" t="s">
        <v>436</v>
      </c>
      <c r="H19" s="401" t="s">
        <v>1067</v>
      </c>
      <c r="I19" s="422">
        <v>1056</v>
      </c>
    </row>
    <row r="20" spans="1:9" x14ac:dyDescent="0.25">
      <c r="A20" s="223">
        <v>42690</v>
      </c>
      <c r="B20" s="100">
        <v>1</v>
      </c>
      <c r="C20" s="185" t="s">
        <v>1141</v>
      </c>
      <c r="D20" s="187" t="s">
        <v>701</v>
      </c>
      <c r="E20" s="402">
        <v>512</v>
      </c>
      <c r="F20" s="230" t="s">
        <v>724</v>
      </c>
      <c r="G20" s="391" t="s">
        <v>272</v>
      </c>
      <c r="H20" s="231" t="s">
        <v>1142</v>
      </c>
      <c r="I20" s="423">
        <v>1056</v>
      </c>
    </row>
    <row r="21" spans="1:9" x14ac:dyDescent="0.25">
      <c r="A21" s="223">
        <v>42690</v>
      </c>
      <c r="B21" s="100">
        <v>1</v>
      </c>
      <c r="C21" s="185" t="s">
        <v>1143</v>
      </c>
      <c r="D21" s="187" t="s">
        <v>701</v>
      </c>
      <c r="E21" s="402">
        <v>512</v>
      </c>
      <c r="F21" s="230" t="s">
        <v>725</v>
      </c>
      <c r="G21" s="391" t="s">
        <v>272</v>
      </c>
      <c r="H21" s="231" t="s">
        <v>1142</v>
      </c>
      <c r="I21" s="423">
        <v>1093</v>
      </c>
    </row>
    <row r="22" spans="1:9" x14ac:dyDescent="0.25">
      <c r="A22" s="223">
        <v>42619</v>
      </c>
      <c r="B22" s="100">
        <v>1</v>
      </c>
      <c r="C22" s="185" t="s">
        <v>1154</v>
      </c>
      <c r="D22" s="187" t="s">
        <v>686</v>
      </c>
      <c r="E22" s="402">
        <v>512</v>
      </c>
      <c r="F22" s="230" t="s">
        <v>720</v>
      </c>
      <c r="G22" s="391" t="s">
        <v>1146</v>
      </c>
      <c r="H22" s="231" t="s">
        <v>1152</v>
      </c>
      <c r="I22" s="423">
        <v>4625</v>
      </c>
    </row>
    <row r="23" spans="1:9" x14ac:dyDescent="0.25">
      <c r="A23" s="223">
        <v>42619</v>
      </c>
      <c r="B23" s="100">
        <v>1</v>
      </c>
      <c r="C23" s="185" t="s">
        <v>1154</v>
      </c>
      <c r="D23" s="187" t="s">
        <v>686</v>
      </c>
      <c r="E23" s="402">
        <v>512</v>
      </c>
      <c r="F23" s="230" t="s">
        <v>721</v>
      </c>
      <c r="G23" s="391" t="s">
        <v>1146</v>
      </c>
      <c r="H23" s="231" t="s">
        <v>1152</v>
      </c>
      <c r="I23" s="423">
        <v>4625</v>
      </c>
    </row>
    <row r="24" spans="1:9" x14ac:dyDescent="0.25">
      <c r="A24" s="223">
        <v>42619</v>
      </c>
      <c r="B24" s="100">
        <v>1</v>
      </c>
      <c r="C24" s="185" t="s">
        <v>1154</v>
      </c>
      <c r="D24" s="187" t="s">
        <v>686</v>
      </c>
      <c r="E24" s="402">
        <v>512</v>
      </c>
      <c r="F24" s="230" t="s">
        <v>722</v>
      </c>
      <c r="G24" s="391" t="s">
        <v>1146</v>
      </c>
      <c r="H24" s="231" t="s">
        <v>1152</v>
      </c>
      <c r="I24" s="423">
        <v>4625</v>
      </c>
    </row>
    <row r="25" spans="1:9" x14ac:dyDescent="0.25">
      <c r="A25" s="223">
        <v>42619</v>
      </c>
      <c r="B25" s="100">
        <v>1</v>
      </c>
      <c r="C25" s="185" t="s">
        <v>1154</v>
      </c>
      <c r="D25" s="187" t="s">
        <v>686</v>
      </c>
      <c r="E25" s="402">
        <v>512</v>
      </c>
      <c r="F25" s="230" t="s">
        <v>723</v>
      </c>
      <c r="G25" s="391" t="s">
        <v>1146</v>
      </c>
      <c r="H25" s="231" t="s">
        <v>1152</v>
      </c>
      <c r="I25" s="423">
        <v>4625</v>
      </c>
    </row>
    <row r="26" spans="1:9" ht="26.25" x14ac:dyDescent="0.25">
      <c r="A26" s="223">
        <v>42746</v>
      </c>
      <c r="B26" s="100">
        <v>1</v>
      </c>
      <c r="C26" s="185" t="s">
        <v>1178</v>
      </c>
      <c r="D26" s="187" t="s">
        <v>1179</v>
      </c>
      <c r="E26" s="402">
        <v>512</v>
      </c>
      <c r="F26" s="230" t="s">
        <v>720</v>
      </c>
      <c r="G26" s="391" t="s">
        <v>1180</v>
      </c>
      <c r="H26" s="425" t="s">
        <v>1181</v>
      </c>
      <c r="I26" s="420">
        <v>18999.990000000002</v>
      </c>
    </row>
    <row r="27" spans="1:9" x14ac:dyDescent="0.25">
      <c r="G27" s="465" t="s">
        <v>961</v>
      </c>
      <c r="H27" s="466"/>
      <c r="I27" s="424">
        <f>SUM(I17:I26)</f>
        <v>45794.990000000005</v>
      </c>
    </row>
  </sheetData>
  <mergeCells count="3">
    <mergeCell ref="G4:H4"/>
    <mergeCell ref="G15:H15"/>
    <mergeCell ref="G27:H27"/>
  </mergeCells>
  <pageMargins left="0.25" right="0.25" top="0.75" bottom="0.75" header="0.3" footer="0.3"/>
  <pageSetup paperSize="5" orientation="landscape" r:id="rId1"/>
  <headerFooter>
    <oddHeader>&amp;L&amp;"-,Negrita"Muebles excepto de oficina y estanteria.
Depreciacion 10%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workbookViewId="0">
      <pane ySplit="1" topLeftCell="A2" activePane="bottomLeft" state="frozen"/>
      <selection pane="bottomLeft" activeCell="I33" sqref="I33"/>
    </sheetView>
  </sheetViews>
  <sheetFormatPr baseColWidth="10" defaultRowHeight="15" x14ac:dyDescent="0.25"/>
  <cols>
    <col min="1" max="1" width="12.140625" style="6" bestFit="1" customWidth="1"/>
    <col min="2" max="2" width="8.7109375" style="6" customWidth="1"/>
    <col min="3" max="3" width="55.7109375" style="6" customWidth="1"/>
    <col min="4" max="4" width="9.5703125" style="6" customWidth="1"/>
    <col min="5" max="5" width="9" style="17" customWidth="1"/>
    <col min="6" max="6" width="6.140625" style="19" customWidth="1"/>
    <col min="7" max="7" width="37.85546875" style="6" bestFit="1" customWidth="1"/>
    <col min="8" max="8" width="37.85546875" style="6" customWidth="1"/>
    <col min="9" max="9" width="17.42578125" style="15" bestFit="1" customWidth="1"/>
    <col min="10" max="10" width="33.42578125" style="378" bestFit="1" customWidth="1"/>
    <col min="11" max="11" width="11.42578125" style="6"/>
    <col min="12" max="16384" width="11.42578125" style="8"/>
  </cols>
  <sheetData>
    <row r="1" spans="1:11" x14ac:dyDescent="0.25">
      <c r="A1" s="5" t="s">
        <v>1</v>
      </c>
      <c r="B1" s="5" t="s">
        <v>2</v>
      </c>
      <c r="C1" s="5" t="s">
        <v>3</v>
      </c>
      <c r="D1" s="5" t="s">
        <v>4</v>
      </c>
      <c r="E1" s="16" t="s">
        <v>718</v>
      </c>
      <c r="F1" s="18" t="s">
        <v>719</v>
      </c>
      <c r="G1" s="5" t="s">
        <v>5</v>
      </c>
      <c r="H1" s="100" t="s">
        <v>1072</v>
      </c>
      <c r="I1" s="59" t="s">
        <v>0</v>
      </c>
      <c r="J1" s="311"/>
    </row>
    <row r="2" spans="1:11" x14ac:dyDescent="0.25">
      <c r="A2" s="5"/>
      <c r="B2" s="5">
        <v>1</v>
      </c>
      <c r="C2" s="5" t="s">
        <v>558</v>
      </c>
      <c r="D2" s="9" t="s">
        <v>690</v>
      </c>
      <c r="E2" s="16">
        <v>565</v>
      </c>
      <c r="F2" s="18" t="s">
        <v>720</v>
      </c>
      <c r="G2" s="100" t="s">
        <v>592</v>
      </c>
      <c r="H2" s="154" t="s">
        <v>1049</v>
      </c>
      <c r="I2" s="10">
        <v>1500</v>
      </c>
      <c r="J2" s="359"/>
      <c r="K2" s="8"/>
    </row>
    <row r="3" spans="1:11" x14ac:dyDescent="0.25">
      <c r="A3" s="5"/>
      <c r="B3" s="5">
        <v>1</v>
      </c>
      <c r="C3" s="5" t="s">
        <v>560</v>
      </c>
      <c r="D3" s="9" t="s">
        <v>690</v>
      </c>
      <c r="E3" s="16">
        <v>565</v>
      </c>
      <c r="F3" s="18" t="s">
        <v>721</v>
      </c>
      <c r="G3" s="100" t="s">
        <v>592</v>
      </c>
      <c r="H3" s="154" t="s">
        <v>1049</v>
      </c>
      <c r="I3" s="10">
        <v>200</v>
      </c>
      <c r="J3" s="359"/>
      <c r="K3" s="8"/>
    </row>
    <row r="4" spans="1:11" x14ac:dyDescent="0.25">
      <c r="A4" s="5"/>
      <c r="B4" s="5">
        <v>1</v>
      </c>
      <c r="C4" s="5" t="s">
        <v>581</v>
      </c>
      <c r="D4" s="9" t="s">
        <v>690</v>
      </c>
      <c r="E4" s="16">
        <v>565</v>
      </c>
      <c r="F4" s="18" t="s">
        <v>723</v>
      </c>
      <c r="G4" s="100" t="s">
        <v>592</v>
      </c>
      <c r="H4" s="154" t="s">
        <v>1049</v>
      </c>
      <c r="I4" s="10">
        <v>1968.78</v>
      </c>
      <c r="J4" s="359"/>
      <c r="K4" s="8"/>
    </row>
    <row r="5" spans="1:11" x14ac:dyDescent="0.25">
      <c r="A5" s="5"/>
      <c r="B5" s="5">
        <v>1</v>
      </c>
      <c r="C5" s="5" t="s">
        <v>580</v>
      </c>
      <c r="D5" s="9" t="s">
        <v>690</v>
      </c>
      <c r="E5" s="16">
        <v>565</v>
      </c>
      <c r="F5" s="18" t="s">
        <v>725</v>
      </c>
      <c r="G5" s="100" t="s">
        <v>592</v>
      </c>
      <c r="H5" s="154" t="s">
        <v>1049</v>
      </c>
      <c r="I5" s="10">
        <v>3984</v>
      </c>
      <c r="J5" s="359"/>
      <c r="K5" s="8"/>
    </row>
    <row r="6" spans="1:11" x14ac:dyDescent="0.25">
      <c r="A6" s="5"/>
      <c r="B6" s="5">
        <v>1</v>
      </c>
      <c r="C6" s="5" t="s">
        <v>572</v>
      </c>
      <c r="D6" s="9" t="s">
        <v>690</v>
      </c>
      <c r="E6" s="16">
        <v>565</v>
      </c>
      <c r="F6" s="18" t="s">
        <v>726</v>
      </c>
      <c r="G6" s="100" t="s">
        <v>592</v>
      </c>
      <c r="H6" s="154" t="s">
        <v>1049</v>
      </c>
      <c r="I6" s="10">
        <v>15000</v>
      </c>
      <c r="J6" s="359"/>
      <c r="K6" s="8"/>
    </row>
    <row r="7" spans="1:11" x14ac:dyDescent="0.25">
      <c r="A7" s="5"/>
      <c r="B7" s="5">
        <v>1</v>
      </c>
      <c r="C7" s="5" t="s">
        <v>579</v>
      </c>
      <c r="D7" s="9" t="s">
        <v>690</v>
      </c>
      <c r="E7" s="16">
        <v>565</v>
      </c>
      <c r="F7" s="18" t="s">
        <v>727</v>
      </c>
      <c r="G7" s="100" t="s">
        <v>592</v>
      </c>
      <c r="H7" s="154" t="s">
        <v>1049</v>
      </c>
      <c r="I7" s="10">
        <v>9628</v>
      </c>
      <c r="J7" s="359"/>
      <c r="K7" s="8"/>
    </row>
    <row r="8" spans="1:11" x14ac:dyDescent="0.25">
      <c r="A8" s="5"/>
      <c r="B8" s="11">
        <v>1</v>
      </c>
      <c r="C8" s="11" t="s">
        <v>575</v>
      </c>
      <c r="D8" s="28" t="s">
        <v>690</v>
      </c>
      <c r="E8" s="27">
        <v>565</v>
      </c>
      <c r="F8" s="23" t="s">
        <v>722</v>
      </c>
      <c r="G8" s="104" t="s">
        <v>592</v>
      </c>
      <c r="H8" s="154" t="s">
        <v>1049</v>
      </c>
      <c r="I8" s="110">
        <v>10000</v>
      </c>
      <c r="J8" s="359"/>
      <c r="K8" s="8"/>
    </row>
    <row r="9" spans="1:11" x14ac:dyDescent="0.25">
      <c r="A9" s="5"/>
      <c r="B9" s="11">
        <v>1</v>
      </c>
      <c r="C9" s="11" t="s">
        <v>582</v>
      </c>
      <c r="D9" s="28" t="s">
        <v>690</v>
      </c>
      <c r="E9" s="27">
        <v>565</v>
      </c>
      <c r="F9" s="23" t="s">
        <v>724</v>
      </c>
      <c r="G9" s="104" t="s">
        <v>592</v>
      </c>
      <c r="H9" s="154" t="s">
        <v>1049</v>
      </c>
      <c r="I9" s="110">
        <v>887.88</v>
      </c>
      <c r="J9" s="359"/>
      <c r="K9" s="8"/>
    </row>
    <row r="10" spans="1:11" x14ac:dyDescent="0.2">
      <c r="A10" s="9">
        <v>42494</v>
      </c>
      <c r="B10" s="11">
        <v>2</v>
      </c>
      <c r="C10" s="191" t="s">
        <v>1109</v>
      </c>
      <c r="D10" s="28" t="s">
        <v>690</v>
      </c>
      <c r="E10" s="27">
        <v>565</v>
      </c>
      <c r="F10" s="23" t="s">
        <v>728</v>
      </c>
      <c r="G10" s="104" t="s">
        <v>592</v>
      </c>
      <c r="H10" s="154" t="s">
        <v>1049</v>
      </c>
      <c r="I10" s="380">
        <v>9117.24</v>
      </c>
      <c r="J10" s="359"/>
      <c r="K10" s="8"/>
    </row>
    <row r="11" spans="1:11" x14ac:dyDescent="0.25">
      <c r="A11" s="9">
        <v>42494</v>
      </c>
      <c r="B11" s="11">
        <v>1</v>
      </c>
      <c r="C11" s="11" t="s">
        <v>1110</v>
      </c>
      <c r="D11" s="28" t="s">
        <v>690</v>
      </c>
      <c r="E11" s="27">
        <v>565</v>
      </c>
      <c r="F11" s="23" t="s">
        <v>729</v>
      </c>
      <c r="G11" s="104" t="s">
        <v>592</v>
      </c>
      <c r="H11" s="154" t="s">
        <v>1049</v>
      </c>
      <c r="I11" s="110">
        <v>923.28</v>
      </c>
      <c r="J11" s="359"/>
      <c r="K11" s="8"/>
    </row>
    <row r="12" spans="1:11" x14ac:dyDescent="0.25">
      <c r="A12" s="5">
        <v>2012</v>
      </c>
      <c r="B12" s="5">
        <v>1</v>
      </c>
      <c r="C12" s="5" t="s">
        <v>147</v>
      </c>
      <c r="D12" s="5" t="s">
        <v>700</v>
      </c>
      <c r="E12" s="16">
        <v>565</v>
      </c>
      <c r="F12" s="18" t="s">
        <v>720</v>
      </c>
      <c r="G12" s="100" t="s">
        <v>438</v>
      </c>
      <c r="H12" s="154" t="s">
        <v>1094</v>
      </c>
      <c r="I12" s="7">
        <v>3000</v>
      </c>
      <c r="J12" s="359"/>
      <c r="K12" s="8"/>
    </row>
    <row r="13" spans="1:11" x14ac:dyDescent="0.25">
      <c r="A13" s="5"/>
      <c r="B13" s="5">
        <v>1</v>
      </c>
      <c r="C13" s="9" t="s">
        <v>119</v>
      </c>
      <c r="D13" s="5" t="s">
        <v>698</v>
      </c>
      <c r="E13" s="16">
        <v>565</v>
      </c>
      <c r="F13" s="18" t="s">
        <v>723</v>
      </c>
      <c r="G13" s="100" t="s">
        <v>437</v>
      </c>
      <c r="H13" s="154" t="s">
        <v>1093</v>
      </c>
      <c r="I13" s="7">
        <v>3000</v>
      </c>
      <c r="J13" s="359"/>
      <c r="K13" s="8"/>
    </row>
    <row r="14" spans="1:11" x14ac:dyDescent="0.25">
      <c r="A14" s="5"/>
      <c r="B14" s="5">
        <v>1</v>
      </c>
      <c r="C14" s="9" t="s">
        <v>119</v>
      </c>
      <c r="D14" s="5" t="s">
        <v>698</v>
      </c>
      <c r="E14" s="16">
        <v>565</v>
      </c>
      <c r="F14" s="18" t="s">
        <v>726</v>
      </c>
      <c r="G14" s="100" t="s">
        <v>437</v>
      </c>
      <c r="H14" s="154" t="s">
        <v>1093</v>
      </c>
      <c r="I14" s="7">
        <v>3000</v>
      </c>
      <c r="J14" s="359"/>
      <c r="K14" s="8"/>
    </row>
    <row r="15" spans="1:11" x14ac:dyDescent="0.25">
      <c r="A15" s="5"/>
      <c r="B15" s="5">
        <v>1</v>
      </c>
      <c r="C15" s="9" t="s">
        <v>119</v>
      </c>
      <c r="D15" s="5" t="s">
        <v>698</v>
      </c>
      <c r="E15" s="16">
        <v>565</v>
      </c>
      <c r="F15" s="18" t="s">
        <v>727</v>
      </c>
      <c r="G15" s="100" t="s">
        <v>437</v>
      </c>
      <c r="H15" s="154" t="s">
        <v>1093</v>
      </c>
      <c r="I15" s="7">
        <v>3000</v>
      </c>
      <c r="J15" s="359"/>
      <c r="K15" s="8"/>
    </row>
    <row r="16" spans="1:11" x14ac:dyDescent="0.25">
      <c r="A16" s="5"/>
      <c r="B16" s="5">
        <v>1</v>
      </c>
      <c r="C16" s="9" t="s">
        <v>119</v>
      </c>
      <c r="D16" s="5" t="s">
        <v>698</v>
      </c>
      <c r="E16" s="16">
        <v>565</v>
      </c>
      <c r="F16" s="18" t="s">
        <v>728</v>
      </c>
      <c r="G16" s="100" t="s">
        <v>437</v>
      </c>
      <c r="H16" s="154" t="s">
        <v>1093</v>
      </c>
      <c r="I16" s="7">
        <v>3000</v>
      </c>
      <c r="J16" s="359"/>
      <c r="K16" s="8"/>
    </row>
    <row r="17" spans="1:11" x14ac:dyDescent="0.25">
      <c r="A17" s="5"/>
      <c r="B17" s="5">
        <v>1</v>
      </c>
      <c r="C17" s="9" t="s">
        <v>119</v>
      </c>
      <c r="D17" s="5" t="s">
        <v>698</v>
      </c>
      <c r="E17" s="16">
        <v>565</v>
      </c>
      <c r="F17" s="18" t="s">
        <v>729</v>
      </c>
      <c r="G17" s="100" t="s">
        <v>437</v>
      </c>
      <c r="H17" s="154" t="s">
        <v>1093</v>
      </c>
      <c r="I17" s="7">
        <v>3000</v>
      </c>
      <c r="J17" s="359"/>
      <c r="K17" s="8"/>
    </row>
    <row r="18" spans="1:11" x14ac:dyDescent="0.25">
      <c r="A18" s="5"/>
      <c r="B18" s="5">
        <v>1</v>
      </c>
      <c r="C18" s="9" t="s">
        <v>119</v>
      </c>
      <c r="D18" s="5" t="s">
        <v>698</v>
      </c>
      <c r="E18" s="16">
        <v>565</v>
      </c>
      <c r="F18" s="18" t="s">
        <v>730</v>
      </c>
      <c r="G18" s="100" t="s">
        <v>437</v>
      </c>
      <c r="H18" s="154" t="s">
        <v>1093</v>
      </c>
      <c r="I18" s="7">
        <v>3000</v>
      </c>
      <c r="J18" s="359"/>
      <c r="K18" s="8"/>
    </row>
    <row r="19" spans="1:11" x14ac:dyDescent="0.25">
      <c r="A19" s="5"/>
      <c r="B19" s="5">
        <v>1</v>
      </c>
      <c r="C19" s="9" t="s">
        <v>119</v>
      </c>
      <c r="D19" s="5" t="s">
        <v>698</v>
      </c>
      <c r="E19" s="16">
        <v>565</v>
      </c>
      <c r="F19" s="18" t="s">
        <v>732</v>
      </c>
      <c r="G19" s="100" t="s">
        <v>437</v>
      </c>
      <c r="H19" s="154" t="s">
        <v>1093</v>
      </c>
      <c r="I19" s="7">
        <v>3000</v>
      </c>
      <c r="J19" s="359"/>
      <c r="K19" s="8"/>
    </row>
    <row r="20" spans="1:11" x14ac:dyDescent="0.25">
      <c r="A20" s="5"/>
      <c r="B20" s="5">
        <v>1</v>
      </c>
      <c r="C20" s="9" t="s">
        <v>119</v>
      </c>
      <c r="D20" s="5" t="s">
        <v>698</v>
      </c>
      <c r="E20" s="16">
        <v>565</v>
      </c>
      <c r="F20" s="18" t="s">
        <v>733</v>
      </c>
      <c r="G20" s="100" t="s">
        <v>437</v>
      </c>
      <c r="H20" s="154" t="s">
        <v>1093</v>
      </c>
      <c r="I20" s="7">
        <v>3000</v>
      </c>
      <c r="J20" s="359"/>
      <c r="K20" s="8"/>
    </row>
    <row r="21" spans="1:11" x14ac:dyDescent="0.25">
      <c r="A21" s="5"/>
      <c r="B21" s="5">
        <v>1</v>
      </c>
      <c r="C21" s="9" t="s">
        <v>119</v>
      </c>
      <c r="D21" s="5" t="s">
        <v>698</v>
      </c>
      <c r="E21" s="16">
        <v>565</v>
      </c>
      <c r="F21" s="18" t="s">
        <v>734</v>
      </c>
      <c r="G21" s="100" t="s">
        <v>437</v>
      </c>
      <c r="H21" s="154" t="s">
        <v>1093</v>
      </c>
      <c r="I21" s="7">
        <v>3000</v>
      </c>
      <c r="J21" s="359"/>
      <c r="K21" s="8"/>
    </row>
    <row r="22" spans="1:11" x14ac:dyDescent="0.2">
      <c r="A22" s="9">
        <v>40918</v>
      </c>
      <c r="B22" s="5">
        <v>1</v>
      </c>
      <c r="C22" s="5" t="s">
        <v>56</v>
      </c>
      <c r="D22" s="5" t="s">
        <v>712</v>
      </c>
      <c r="E22" s="16">
        <v>565</v>
      </c>
      <c r="F22" s="18" t="s">
        <v>720</v>
      </c>
      <c r="G22" s="100" t="s">
        <v>436</v>
      </c>
      <c r="H22" s="151" t="s">
        <v>1067</v>
      </c>
      <c r="I22" s="12">
        <v>2000</v>
      </c>
      <c r="J22" s="359"/>
      <c r="K22" s="8"/>
    </row>
    <row r="23" spans="1:11" x14ac:dyDescent="0.25">
      <c r="A23" s="9"/>
      <c r="B23" s="5">
        <v>1</v>
      </c>
      <c r="C23" s="105" t="s">
        <v>964</v>
      </c>
      <c r="D23" s="5" t="s">
        <v>688</v>
      </c>
      <c r="E23" s="16">
        <v>565</v>
      </c>
      <c r="F23" s="18" t="s">
        <v>735</v>
      </c>
      <c r="G23" s="100" t="s">
        <v>398</v>
      </c>
      <c r="H23" s="154" t="s">
        <v>1083</v>
      </c>
      <c r="I23" s="106">
        <v>10904</v>
      </c>
      <c r="J23" s="359"/>
      <c r="K23" s="8"/>
    </row>
    <row r="24" spans="1:11" x14ac:dyDescent="0.2">
      <c r="A24" s="9">
        <v>42614</v>
      </c>
      <c r="B24" s="5">
        <v>1</v>
      </c>
      <c r="C24" s="105" t="s">
        <v>1145</v>
      </c>
      <c r="D24" s="5" t="s">
        <v>686</v>
      </c>
      <c r="E24" s="16">
        <v>565</v>
      </c>
      <c r="F24" s="18" t="s">
        <v>720</v>
      </c>
      <c r="G24" s="100" t="s">
        <v>1146</v>
      </c>
      <c r="H24" s="151" t="s">
        <v>1046</v>
      </c>
      <c r="I24" s="379" t="s">
        <v>1147</v>
      </c>
      <c r="J24" s="359"/>
      <c r="K24" s="8"/>
    </row>
    <row r="25" spans="1:11" x14ac:dyDescent="0.2">
      <c r="A25" s="9">
        <v>42614</v>
      </c>
      <c r="B25" s="5">
        <v>1</v>
      </c>
      <c r="C25" s="105" t="s">
        <v>1145</v>
      </c>
      <c r="D25" s="5" t="s">
        <v>686</v>
      </c>
      <c r="E25" s="16">
        <v>565</v>
      </c>
      <c r="F25" s="18" t="s">
        <v>721</v>
      </c>
      <c r="G25" s="100" t="s">
        <v>1146</v>
      </c>
      <c r="H25" s="151" t="s">
        <v>1046</v>
      </c>
      <c r="I25" s="379" t="s">
        <v>1147</v>
      </c>
      <c r="J25" s="359"/>
      <c r="K25" s="8"/>
    </row>
    <row r="26" spans="1:11" x14ac:dyDescent="0.2">
      <c r="A26" s="9">
        <v>42614</v>
      </c>
      <c r="B26" s="5">
        <v>1</v>
      </c>
      <c r="C26" s="105" t="s">
        <v>1145</v>
      </c>
      <c r="D26" s="5" t="s">
        <v>686</v>
      </c>
      <c r="E26" s="16">
        <v>565</v>
      </c>
      <c r="F26" s="18" t="s">
        <v>722</v>
      </c>
      <c r="G26" s="100" t="s">
        <v>1146</v>
      </c>
      <c r="H26" s="151" t="s">
        <v>1046</v>
      </c>
      <c r="I26" s="379" t="s">
        <v>1147</v>
      </c>
      <c r="J26" s="359"/>
      <c r="K26" s="8"/>
    </row>
    <row r="27" spans="1:11" x14ac:dyDescent="0.2">
      <c r="A27" s="9">
        <v>42614</v>
      </c>
      <c r="B27" s="5">
        <v>1</v>
      </c>
      <c r="C27" s="105" t="s">
        <v>1145</v>
      </c>
      <c r="D27" s="5" t="s">
        <v>686</v>
      </c>
      <c r="E27" s="16">
        <v>565</v>
      </c>
      <c r="F27" s="18" t="s">
        <v>723</v>
      </c>
      <c r="G27" s="100" t="s">
        <v>1146</v>
      </c>
      <c r="H27" s="151" t="s">
        <v>1046</v>
      </c>
      <c r="I27" s="379" t="s">
        <v>1147</v>
      </c>
      <c r="J27" s="359"/>
      <c r="K27" s="8"/>
    </row>
    <row r="28" spans="1:11" x14ac:dyDescent="0.2">
      <c r="A28" s="9">
        <v>42614</v>
      </c>
      <c r="B28" s="5">
        <v>1</v>
      </c>
      <c r="C28" s="105" t="s">
        <v>1148</v>
      </c>
      <c r="D28" s="5" t="s">
        <v>686</v>
      </c>
      <c r="E28" s="16">
        <v>565</v>
      </c>
      <c r="F28" s="18" t="s">
        <v>724</v>
      </c>
      <c r="G28" s="100" t="s">
        <v>1146</v>
      </c>
      <c r="H28" s="151" t="s">
        <v>1046</v>
      </c>
      <c r="I28" s="379">
        <v>2229.34</v>
      </c>
      <c r="J28" s="359"/>
      <c r="K28" s="8"/>
    </row>
    <row r="29" spans="1:11" x14ac:dyDescent="0.2">
      <c r="A29" s="9">
        <v>42614</v>
      </c>
      <c r="B29" s="5">
        <v>1</v>
      </c>
      <c r="C29" s="105" t="s">
        <v>1149</v>
      </c>
      <c r="D29" s="5" t="s">
        <v>686</v>
      </c>
      <c r="E29" s="16">
        <v>565</v>
      </c>
      <c r="F29" s="18" t="s">
        <v>725</v>
      </c>
      <c r="G29" s="100" t="s">
        <v>1146</v>
      </c>
      <c r="H29" s="151" t="s">
        <v>1046</v>
      </c>
      <c r="I29" s="379">
        <v>8364.82</v>
      </c>
      <c r="J29" s="359"/>
      <c r="K29" s="8"/>
    </row>
    <row r="30" spans="1:11" x14ac:dyDescent="0.2">
      <c r="A30" s="9">
        <v>42614</v>
      </c>
      <c r="B30" s="5">
        <v>1</v>
      </c>
      <c r="C30" s="105" t="s">
        <v>1150</v>
      </c>
      <c r="D30" s="5" t="s">
        <v>686</v>
      </c>
      <c r="E30" s="16">
        <v>565</v>
      </c>
      <c r="F30" s="18" t="s">
        <v>726</v>
      </c>
      <c r="G30" s="100" t="s">
        <v>1146</v>
      </c>
      <c r="H30" s="151" t="s">
        <v>1046</v>
      </c>
      <c r="I30" s="381">
        <v>1020.56</v>
      </c>
      <c r="J30" s="359"/>
      <c r="K30" s="8"/>
    </row>
    <row r="31" spans="1:11" x14ac:dyDescent="0.2">
      <c r="A31" s="9">
        <v>42614</v>
      </c>
      <c r="B31" s="5">
        <v>1</v>
      </c>
      <c r="C31" s="105" t="s">
        <v>1150</v>
      </c>
      <c r="D31" s="5" t="s">
        <v>686</v>
      </c>
      <c r="E31" s="16">
        <v>565</v>
      </c>
      <c r="F31" s="18" t="s">
        <v>727</v>
      </c>
      <c r="G31" s="100" t="s">
        <v>1146</v>
      </c>
      <c r="H31" s="151" t="s">
        <v>1046</v>
      </c>
      <c r="I31" s="381">
        <v>1020.56</v>
      </c>
      <c r="J31" s="359"/>
      <c r="K31" s="8"/>
    </row>
    <row r="32" spans="1:11" x14ac:dyDescent="0.25">
      <c r="G32" s="495" t="s">
        <v>891</v>
      </c>
      <c r="H32" s="496"/>
      <c r="I32" s="447">
        <f>SUM(I2:I31)</f>
        <v>108748.45999999999</v>
      </c>
      <c r="J32" s="359"/>
    </row>
  </sheetData>
  <autoFilter ref="A1:I22">
    <sortState ref="A2:H1036">
      <sortCondition ref="E1:E1036"/>
    </sortState>
  </autoFilter>
  <sortState ref="A2:I27">
    <sortCondition ref="G2:G27"/>
    <sortCondition ref="C2:C27"/>
  </sortState>
  <mergeCells count="1">
    <mergeCell ref="G32:H32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80"/>
  <sheetViews>
    <sheetView workbookViewId="0">
      <pane ySplit="1" topLeftCell="A65" activePane="bottomLeft" state="frozen"/>
      <selection pane="bottomLeft" activeCell="H88" sqref="H88"/>
    </sheetView>
  </sheetViews>
  <sheetFormatPr baseColWidth="10" defaultRowHeight="15" x14ac:dyDescent="0.25"/>
  <cols>
    <col min="1" max="1" width="12.42578125" style="6" customWidth="1"/>
    <col min="2" max="2" width="8.7109375" style="6" customWidth="1"/>
    <col min="3" max="3" width="56.85546875" style="6" customWidth="1"/>
    <col min="4" max="4" width="9.5703125" style="6" customWidth="1"/>
    <col min="5" max="5" width="9" style="17" customWidth="1"/>
    <col min="6" max="6" width="6.140625" style="19" customWidth="1"/>
    <col min="7" max="7" width="22.28515625" style="6" customWidth="1"/>
    <col min="8" max="8" width="33.85546875" style="6" customWidth="1"/>
    <col min="9" max="9" width="17.42578125" style="15" bestFit="1" customWidth="1"/>
    <col min="10" max="10" width="11.42578125" style="6"/>
    <col min="11" max="16384" width="11.42578125" style="8"/>
  </cols>
  <sheetData>
    <row r="1" spans="1:9" x14ac:dyDescent="0.25">
      <c r="A1" s="5" t="s">
        <v>1</v>
      </c>
      <c r="B1" s="5" t="s">
        <v>2</v>
      </c>
      <c r="C1" s="100" t="s">
        <v>3</v>
      </c>
      <c r="D1" s="5" t="s">
        <v>4</v>
      </c>
      <c r="E1" s="16" t="s">
        <v>718</v>
      </c>
      <c r="F1" s="18" t="s">
        <v>719</v>
      </c>
      <c r="G1" s="5" t="s">
        <v>5</v>
      </c>
      <c r="H1" s="5" t="s">
        <v>1072</v>
      </c>
      <c r="I1" s="7" t="s">
        <v>0</v>
      </c>
    </row>
    <row r="2" spans="1:9" x14ac:dyDescent="0.2">
      <c r="A2" s="5"/>
      <c r="B2" s="11">
        <v>1</v>
      </c>
      <c r="C2" s="36" t="s">
        <v>929</v>
      </c>
      <c r="D2" s="11" t="s">
        <v>684</v>
      </c>
      <c r="E2" s="27">
        <v>567</v>
      </c>
      <c r="F2" s="23" t="s">
        <v>720</v>
      </c>
      <c r="G2" s="11" t="s">
        <v>290</v>
      </c>
      <c r="H2" s="11" t="s">
        <v>1103</v>
      </c>
      <c r="I2" s="14">
        <v>15499.92</v>
      </c>
    </row>
    <row r="3" spans="1:9" x14ac:dyDescent="0.2">
      <c r="A3" s="5"/>
      <c r="B3" s="11">
        <v>1</v>
      </c>
      <c r="C3" s="36" t="s">
        <v>930</v>
      </c>
      <c r="D3" s="11" t="s">
        <v>684</v>
      </c>
      <c r="E3" s="27">
        <v>567</v>
      </c>
      <c r="F3" s="23" t="s">
        <v>721</v>
      </c>
      <c r="G3" s="11" t="s">
        <v>290</v>
      </c>
      <c r="H3" s="11" t="s">
        <v>1103</v>
      </c>
      <c r="I3" s="14">
        <v>1600</v>
      </c>
    </row>
    <row r="4" spans="1:9" x14ac:dyDescent="0.2">
      <c r="A4" s="5"/>
      <c r="B4" s="11">
        <v>1</v>
      </c>
      <c r="C4" s="36" t="s">
        <v>931</v>
      </c>
      <c r="D4" s="11" t="s">
        <v>684</v>
      </c>
      <c r="E4" s="27">
        <v>567</v>
      </c>
      <c r="F4" s="23" t="s">
        <v>722</v>
      </c>
      <c r="G4" s="11" t="s">
        <v>290</v>
      </c>
      <c r="H4" s="11" t="s">
        <v>1103</v>
      </c>
      <c r="I4" s="35">
        <v>20000</v>
      </c>
    </row>
    <row r="5" spans="1:9" x14ac:dyDescent="0.2">
      <c r="A5" s="5"/>
      <c r="B5" s="11">
        <v>1</v>
      </c>
      <c r="C5" s="36" t="s">
        <v>932</v>
      </c>
      <c r="D5" s="11" t="s">
        <v>684</v>
      </c>
      <c r="E5" s="27">
        <v>567</v>
      </c>
      <c r="F5" s="23" t="s">
        <v>723</v>
      </c>
      <c r="G5" s="11" t="s">
        <v>290</v>
      </c>
      <c r="H5" s="11" t="s">
        <v>1103</v>
      </c>
      <c r="I5" s="35">
        <v>1000</v>
      </c>
    </row>
    <row r="6" spans="1:9" x14ac:dyDescent="0.2">
      <c r="A6" s="5"/>
      <c r="B6" s="11">
        <v>1</v>
      </c>
      <c r="C6" s="36" t="s">
        <v>933</v>
      </c>
      <c r="D6" s="11" t="s">
        <v>684</v>
      </c>
      <c r="E6" s="27">
        <v>567</v>
      </c>
      <c r="F6" s="23" t="s">
        <v>724</v>
      </c>
      <c r="G6" s="11" t="s">
        <v>290</v>
      </c>
      <c r="H6" s="11" t="s">
        <v>1103</v>
      </c>
      <c r="I6" s="35">
        <v>3654</v>
      </c>
    </row>
    <row r="7" spans="1:9" x14ac:dyDescent="0.2">
      <c r="A7" s="431">
        <v>42521</v>
      </c>
      <c r="B7" s="11">
        <v>1</v>
      </c>
      <c r="C7" s="343" t="s">
        <v>1128</v>
      </c>
      <c r="D7" s="11" t="s">
        <v>684</v>
      </c>
      <c r="E7" s="27">
        <v>567</v>
      </c>
      <c r="F7" s="23" t="s">
        <v>725</v>
      </c>
      <c r="G7" s="11" t="s">
        <v>290</v>
      </c>
      <c r="H7" s="11" t="s">
        <v>1103</v>
      </c>
      <c r="I7" s="403">
        <v>128760</v>
      </c>
    </row>
    <row r="8" spans="1:9" x14ac:dyDescent="0.2">
      <c r="A8" s="431">
        <v>42647</v>
      </c>
      <c r="B8" s="11">
        <v>1</v>
      </c>
      <c r="C8" s="343" t="s">
        <v>1155</v>
      </c>
      <c r="D8" s="11" t="s">
        <v>684</v>
      </c>
      <c r="E8" s="27">
        <v>567</v>
      </c>
      <c r="F8" s="23" t="s">
        <v>726</v>
      </c>
      <c r="G8" s="11" t="s">
        <v>290</v>
      </c>
      <c r="H8" s="11" t="s">
        <v>1103</v>
      </c>
      <c r="I8" s="403">
        <v>2887.57</v>
      </c>
    </row>
    <row r="9" spans="1:9" x14ac:dyDescent="0.2">
      <c r="A9" s="431">
        <v>42669</v>
      </c>
      <c r="B9" s="11">
        <v>1</v>
      </c>
      <c r="C9" s="343" t="s">
        <v>1156</v>
      </c>
      <c r="D9" s="11" t="s">
        <v>684</v>
      </c>
      <c r="E9" s="27">
        <v>567</v>
      </c>
      <c r="F9" s="23" t="s">
        <v>727</v>
      </c>
      <c r="G9" s="11" t="s">
        <v>290</v>
      </c>
      <c r="H9" s="11" t="s">
        <v>1103</v>
      </c>
      <c r="I9" s="403">
        <v>232</v>
      </c>
    </row>
    <row r="10" spans="1:9" x14ac:dyDescent="0.2">
      <c r="A10" s="431">
        <v>42669</v>
      </c>
      <c r="B10" s="11">
        <v>1</v>
      </c>
      <c r="C10" s="343" t="s">
        <v>1157</v>
      </c>
      <c r="D10" s="11" t="s">
        <v>684</v>
      </c>
      <c r="E10" s="27">
        <v>567</v>
      </c>
      <c r="F10" s="23" t="s">
        <v>728</v>
      </c>
      <c r="G10" s="11" t="s">
        <v>290</v>
      </c>
      <c r="H10" s="11" t="s">
        <v>1103</v>
      </c>
      <c r="I10" s="403">
        <v>290</v>
      </c>
    </row>
    <row r="11" spans="1:9" x14ac:dyDescent="0.2">
      <c r="A11" s="431">
        <v>42698</v>
      </c>
      <c r="B11" s="11">
        <v>1</v>
      </c>
      <c r="C11" s="343" t="s">
        <v>1158</v>
      </c>
      <c r="D11" s="11" t="s">
        <v>684</v>
      </c>
      <c r="E11" s="27">
        <v>567</v>
      </c>
      <c r="F11" s="23" t="s">
        <v>729</v>
      </c>
      <c r="G11" s="11" t="s">
        <v>290</v>
      </c>
      <c r="H11" s="11" t="s">
        <v>1103</v>
      </c>
      <c r="I11" s="403">
        <v>90480</v>
      </c>
    </row>
    <row r="12" spans="1:9" x14ac:dyDescent="0.2">
      <c r="A12" s="431">
        <v>19</v>
      </c>
      <c r="B12" s="11">
        <v>1</v>
      </c>
      <c r="C12" s="343" t="s">
        <v>1159</v>
      </c>
      <c r="D12" s="11" t="s">
        <v>684</v>
      </c>
      <c r="E12" s="27">
        <v>567</v>
      </c>
      <c r="F12" s="23" t="s">
        <v>730</v>
      </c>
      <c r="G12" s="11" t="s">
        <v>290</v>
      </c>
      <c r="H12" s="11" t="s">
        <v>1103</v>
      </c>
      <c r="I12" s="403">
        <v>7192</v>
      </c>
    </row>
    <row r="13" spans="1:9" x14ac:dyDescent="0.2">
      <c r="A13" s="431">
        <v>42620</v>
      </c>
      <c r="B13" s="11">
        <v>1</v>
      </c>
      <c r="C13" s="343" t="s">
        <v>1160</v>
      </c>
      <c r="D13" s="11" t="s">
        <v>684</v>
      </c>
      <c r="E13" s="27">
        <v>567</v>
      </c>
      <c r="F13" s="23" t="s">
        <v>731</v>
      </c>
      <c r="G13" s="11" t="s">
        <v>290</v>
      </c>
      <c r="H13" s="11" t="s">
        <v>1103</v>
      </c>
      <c r="I13" s="403">
        <v>21715.200000000001</v>
      </c>
    </row>
    <row r="14" spans="1:9" x14ac:dyDescent="0.25">
      <c r="A14" s="75"/>
      <c r="B14" s="75">
        <v>1</v>
      </c>
      <c r="C14" s="75" t="s">
        <v>430</v>
      </c>
      <c r="D14" s="75" t="s">
        <v>685</v>
      </c>
      <c r="E14" s="77">
        <v>567</v>
      </c>
      <c r="F14" s="78" t="s">
        <v>720</v>
      </c>
      <c r="G14" s="75" t="s">
        <v>553</v>
      </c>
      <c r="H14" s="75" t="s">
        <v>1104</v>
      </c>
      <c r="I14" s="79">
        <v>1800</v>
      </c>
    </row>
    <row r="15" spans="1:9" x14ac:dyDescent="0.25">
      <c r="A15" s="5"/>
      <c r="B15" s="5">
        <v>1</v>
      </c>
      <c r="C15" s="5" t="s">
        <v>429</v>
      </c>
      <c r="D15" s="5" t="s">
        <v>685</v>
      </c>
      <c r="E15" s="16">
        <v>567</v>
      </c>
      <c r="F15" s="18" t="s">
        <v>721</v>
      </c>
      <c r="G15" s="5" t="s">
        <v>553</v>
      </c>
      <c r="H15" s="5" t="s">
        <v>1104</v>
      </c>
      <c r="I15" s="7">
        <v>800</v>
      </c>
    </row>
    <row r="16" spans="1:9" x14ac:dyDescent="0.25">
      <c r="A16" s="5"/>
      <c r="B16" s="5">
        <v>1</v>
      </c>
      <c r="C16" s="5" t="s">
        <v>428</v>
      </c>
      <c r="D16" s="5" t="s">
        <v>685</v>
      </c>
      <c r="E16" s="16">
        <v>567</v>
      </c>
      <c r="F16" s="18" t="s">
        <v>722</v>
      </c>
      <c r="G16" s="5" t="s">
        <v>553</v>
      </c>
      <c r="H16" s="5" t="s">
        <v>1104</v>
      </c>
      <c r="I16" s="7">
        <v>800</v>
      </c>
    </row>
    <row r="17" spans="1:10" x14ac:dyDescent="0.25">
      <c r="A17" s="9">
        <v>41183</v>
      </c>
      <c r="B17" s="5">
        <v>1</v>
      </c>
      <c r="C17" s="5" t="s">
        <v>197</v>
      </c>
      <c r="D17" s="5" t="s">
        <v>687</v>
      </c>
      <c r="E17" s="16">
        <v>567</v>
      </c>
      <c r="F17" s="18" t="s">
        <v>720</v>
      </c>
      <c r="G17" s="5" t="s">
        <v>196</v>
      </c>
      <c r="H17" s="5" t="s">
        <v>1105</v>
      </c>
      <c r="I17" s="7">
        <v>150</v>
      </c>
    </row>
    <row r="18" spans="1:10" x14ac:dyDescent="0.25">
      <c r="A18" s="76">
        <v>41183</v>
      </c>
      <c r="B18" s="75">
        <v>1</v>
      </c>
      <c r="C18" s="75" t="s">
        <v>198</v>
      </c>
      <c r="D18" s="75" t="s">
        <v>687</v>
      </c>
      <c r="E18" s="77">
        <v>567</v>
      </c>
      <c r="F18" s="78" t="s">
        <v>721</v>
      </c>
      <c r="G18" s="75" t="s">
        <v>196</v>
      </c>
      <c r="H18" s="75" t="s">
        <v>1105</v>
      </c>
      <c r="I18" s="79">
        <v>150</v>
      </c>
    </row>
    <row r="19" spans="1:10" x14ac:dyDescent="0.25">
      <c r="A19" s="5"/>
      <c r="B19" s="5">
        <v>1</v>
      </c>
      <c r="C19" s="5" t="s">
        <v>234</v>
      </c>
      <c r="D19" s="5" t="s">
        <v>687</v>
      </c>
      <c r="E19" s="16">
        <v>567</v>
      </c>
      <c r="F19" s="18" t="s">
        <v>722</v>
      </c>
      <c r="G19" s="5" t="s">
        <v>196</v>
      </c>
      <c r="H19" s="5" t="s">
        <v>1105</v>
      </c>
      <c r="I19" s="7">
        <v>1000</v>
      </c>
    </row>
    <row r="20" spans="1:10" x14ac:dyDescent="0.25">
      <c r="A20" s="5"/>
      <c r="B20" s="5">
        <v>1</v>
      </c>
      <c r="C20" s="5" t="s">
        <v>240</v>
      </c>
      <c r="D20" s="5" t="s">
        <v>687</v>
      </c>
      <c r="E20" s="16">
        <v>567</v>
      </c>
      <c r="F20" s="18" t="s">
        <v>723</v>
      </c>
      <c r="G20" s="5" t="s">
        <v>196</v>
      </c>
      <c r="H20" s="5" t="s">
        <v>1105</v>
      </c>
      <c r="I20" s="7">
        <v>1200</v>
      </c>
    </row>
    <row r="21" spans="1:10" x14ac:dyDescent="0.25">
      <c r="A21" s="28">
        <v>41183</v>
      </c>
      <c r="B21" s="11">
        <v>1</v>
      </c>
      <c r="C21" s="11" t="s">
        <v>201</v>
      </c>
      <c r="D21" s="11" t="s">
        <v>687</v>
      </c>
      <c r="E21" s="27">
        <v>567</v>
      </c>
      <c r="F21" s="23" t="s">
        <v>724</v>
      </c>
      <c r="G21" s="11" t="s">
        <v>196</v>
      </c>
      <c r="H21" s="11" t="s">
        <v>1105</v>
      </c>
      <c r="I21" s="14">
        <v>900</v>
      </c>
      <c r="J21" s="8"/>
    </row>
    <row r="22" spans="1:10" x14ac:dyDescent="0.25">
      <c r="A22" s="75"/>
      <c r="B22" s="75">
        <v>1</v>
      </c>
      <c r="C22" s="75" t="s">
        <v>176</v>
      </c>
      <c r="D22" s="75" t="s">
        <v>700</v>
      </c>
      <c r="E22" s="77">
        <v>567</v>
      </c>
      <c r="F22" s="78" t="s">
        <v>720</v>
      </c>
      <c r="G22" s="75" t="s">
        <v>438</v>
      </c>
      <c r="H22" s="75" t="s">
        <v>1106</v>
      </c>
      <c r="I22" s="79">
        <v>200</v>
      </c>
      <c r="J22" s="8"/>
    </row>
    <row r="23" spans="1:10" x14ac:dyDescent="0.25">
      <c r="A23" s="5"/>
      <c r="B23" s="5">
        <v>1</v>
      </c>
      <c r="C23" s="5" t="s">
        <v>157</v>
      </c>
      <c r="D23" s="5" t="s">
        <v>700</v>
      </c>
      <c r="E23" s="16">
        <v>567</v>
      </c>
      <c r="F23" s="18" t="s">
        <v>721</v>
      </c>
      <c r="G23" s="5" t="s">
        <v>438</v>
      </c>
      <c r="H23" s="5" t="s">
        <v>1106</v>
      </c>
      <c r="I23" s="7">
        <v>250</v>
      </c>
      <c r="J23" s="8"/>
    </row>
    <row r="24" spans="1:10" x14ac:dyDescent="0.25">
      <c r="A24" s="5"/>
      <c r="B24" s="5">
        <v>1</v>
      </c>
      <c r="C24" s="5" t="s">
        <v>552</v>
      </c>
      <c r="D24" s="5" t="s">
        <v>700</v>
      </c>
      <c r="E24" s="16">
        <v>567</v>
      </c>
      <c r="F24" s="18" t="s">
        <v>722</v>
      </c>
      <c r="G24" s="5" t="s">
        <v>438</v>
      </c>
      <c r="H24" s="5" t="s">
        <v>1106</v>
      </c>
      <c r="I24" s="7">
        <v>250</v>
      </c>
      <c r="J24" s="8"/>
    </row>
    <row r="25" spans="1:10" x14ac:dyDescent="0.25">
      <c r="A25" s="5"/>
      <c r="B25" s="5">
        <v>1</v>
      </c>
      <c r="C25" s="5" t="s">
        <v>162</v>
      </c>
      <c r="D25" s="5" t="s">
        <v>700</v>
      </c>
      <c r="E25" s="16">
        <v>567</v>
      </c>
      <c r="F25" s="18" t="s">
        <v>723</v>
      </c>
      <c r="G25" s="5" t="s">
        <v>438</v>
      </c>
      <c r="H25" s="5" t="s">
        <v>1106</v>
      </c>
      <c r="I25" s="7">
        <v>100</v>
      </c>
      <c r="J25" s="8"/>
    </row>
    <row r="26" spans="1:10" x14ac:dyDescent="0.25">
      <c r="A26" s="5"/>
      <c r="B26" s="5">
        <v>1</v>
      </c>
      <c r="C26" s="5" t="s">
        <v>168</v>
      </c>
      <c r="D26" s="5" t="s">
        <v>700</v>
      </c>
      <c r="E26" s="16">
        <v>567</v>
      </c>
      <c r="F26" s="18" t="s">
        <v>724</v>
      </c>
      <c r="G26" s="5" t="s">
        <v>438</v>
      </c>
      <c r="H26" s="5" t="s">
        <v>1106</v>
      </c>
      <c r="I26" s="7">
        <v>100</v>
      </c>
      <c r="J26" s="8"/>
    </row>
    <row r="27" spans="1:10" ht="16.5" customHeight="1" x14ac:dyDescent="0.25">
      <c r="A27" s="5"/>
      <c r="B27" s="5">
        <v>1</v>
      </c>
      <c r="C27" s="5" t="s">
        <v>152</v>
      </c>
      <c r="D27" s="5" t="s">
        <v>700</v>
      </c>
      <c r="E27" s="16">
        <v>567</v>
      </c>
      <c r="F27" s="18" t="s">
        <v>725</v>
      </c>
      <c r="G27" s="5" t="s">
        <v>438</v>
      </c>
      <c r="H27" s="5" t="s">
        <v>1106</v>
      </c>
      <c r="I27" s="7">
        <v>2500</v>
      </c>
      <c r="J27" s="8"/>
    </row>
    <row r="28" spans="1:10" x14ac:dyDescent="0.25">
      <c r="A28" s="5"/>
      <c r="B28" s="5">
        <v>1</v>
      </c>
      <c r="C28" s="5" t="s">
        <v>153</v>
      </c>
      <c r="D28" s="5" t="s">
        <v>700</v>
      </c>
      <c r="E28" s="16">
        <v>567</v>
      </c>
      <c r="F28" s="18" t="s">
        <v>726</v>
      </c>
      <c r="G28" s="5" t="s">
        <v>438</v>
      </c>
      <c r="H28" s="5" t="s">
        <v>1106</v>
      </c>
      <c r="I28" s="7">
        <v>4500</v>
      </c>
      <c r="J28" s="8"/>
    </row>
    <row r="29" spans="1:10" x14ac:dyDescent="0.25">
      <c r="A29" s="5"/>
      <c r="B29" s="5">
        <v>1</v>
      </c>
      <c r="C29" s="5" t="s">
        <v>163</v>
      </c>
      <c r="D29" s="5" t="s">
        <v>700</v>
      </c>
      <c r="E29" s="16">
        <v>567</v>
      </c>
      <c r="F29" s="18" t="s">
        <v>728</v>
      </c>
      <c r="G29" s="5" t="s">
        <v>438</v>
      </c>
      <c r="H29" s="5" t="s">
        <v>1106</v>
      </c>
      <c r="I29" s="7">
        <v>100</v>
      </c>
      <c r="J29" s="8"/>
    </row>
    <row r="30" spans="1:10" x14ac:dyDescent="0.25">
      <c r="A30" s="5"/>
      <c r="B30" s="5">
        <v>1</v>
      </c>
      <c r="C30" s="5" t="s">
        <v>166</v>
      </c>
      <c r="D30" s="5" t="s">
        <v>700</v>
      </c>
      <c r="E30" s="16">
        <v>567</v>
      </c>
      <c r="F30" s="18" t="s">
        <v>729</v>
      </c>
      <c r="G30" s="5" t="s">
        <v>438</v>
      </c>
      <c r="H30" s="5" t="s">
        <v>1106</v>
      </c>
      <c r="I30" s="7">
        <v>100</v>
      </c>
      <c r="J30" s="8"/>
    </row>
    <row r="31" spans="1:10" x14ac:dyDescent="0.25">
      <c r="A31" s="5"/>
      <c r="B31" s="5">
        <v>1</v>
      </c>
      <c r="C31" s="5" t="s">
        <v>180</v>
      </c>
      <c r="D31" s="5" t="s">
        <v>700</v>
      </c>
      <c r="E31" s="16">
        <v>567</v>
      </c>
      <c r="F31" s="18" t="s">
        <v>730</v>
      </c>
      <c r="G31" s="5" t="s">
        <v>438</v>
      </c>
      <c r="H31" s="5" t="s">
        <v>1106</v>
      </c>
      <c r="I31" s="7">
        <v>800</v>
      </c>
      <c r="J31" s="8"/>
    </row>
    <row r="32" spans="1:10" x14ac:dyDescent="0.25">
      <c r="A32" s="5"/>
      <c r="B32" s="5">
        <v>1</v>
      </c>
      <c r="C32" s="5" t="s">
        <v>174</v>
      </c>
      <c r="D32" s="5" t="s">
        <v>700</v>
      </c>
      <c r="E32" s="16">
        <v>567</v>
      </c>
      <c r="F32" s="18" t="s">
        <v>731</v>
      </c>
      <c r="G32" s="5" t="s">
        <v>438</v>
      </c>
      <c r="H32" s="5" t="s">
        <v>1106</v>
      </c>
      <c r="I32" s="7">
        <v>800</v>
      </c>
      <c r="J32" s="8"/>
    </row>
    <row r="33" spans="1:10" x14ac:dyDescent="0.25">
      <c r="A33" s="5"/>
      <c r="B33" s="5">
        <v>1</v>
      </c>
      <c r="C33" s="5" t="s">
        <v>167</v>
      </c>
      <c r="D33" s="5" t="s">
        <v>700</v>
      </c>
      <c r="E33" s="16">
        <v>567</v>
      </c>
      <c r="F33" s="18" t="s">
        <v>732</v>
      </c>
      <c r="G33" s="5" t="s">
        <v>438</v>
      </c>
      <c r="H33" s="5" t="s">
        <v>1106</v>
      </c>
      <c r="I33" s="7">
        <v>100</v>
      </c>
      <c r="J33" s="8"/>
    </row>
    <row r="34" spans="1:10" x14ac:dyDescent="0.25">
      <c r="A34" s="5"/>
      <c r="B34" s="5">
        <v>1</v>
      </c>
      <c r="C34" s="5" t="s">
        <v>151</v>
      </c>
      <c r="D34" s="5" t="s">
        <v>700</v>
      </c>
      <c r="E34" s="16">
        <v>567</v>
      </c>
      <c r="F34" s="18" t="s">
        <v>733</v>
      </c>
      <c r="G34" s="5" t="s">
        <v>438</v>
      </c>
      <c r="H34" s="5" t="s">
        <v>1106</v>
      </c>
      <c r="I34" s="7">
        <v>300</v>
      </c>
      <c r="J34" s="8"/>
    </row>
    <row r="35" spans="1:10" x14ac:dyDescent="0.25">
      <c r="A35" s="5"/>
      <c r="B35" s="5">
        <v>1</v>
      </c>
      <c r="C35" s="5" t="s">
        <v>169</v>
      </c>
      <c r="D35" s="5" t="s">
        <v>700</v>
      </c>
      <c r="E35" s="16">
        <v>567</v>
      </c>
      <c r="F35" s="18" t="s">
        <v>734</v>
      </c>
      <c r="G35" s="5" t="s">
        <v>438</v>
      </c>
      <c r="H35" s="5" t="s">
        <v>1106</v>
      </c>
      <c r="I35" s="7">
        <v>250</v>
      </c>
      <c r="J35" s="8"/>
    </row>
    <row r="36" spans="1:10" x14ac:dyDescent="0.25">
      <c r="A36" s="5"/>
      <c r="B36" s="5">
        <v>1</v>
      </c>
      <c r="C36" s="5" t="s">
        <v>172</v>
      </c>
      <c r="D36" s="5" t="s">
        <v>700</v>
      </c>
      <c r="E36" s="16">
        <v>567</v>
      </c>
      <c r="F36" s="18" t="s">
        <v>735</v>
      </c>
      <c r="G36" s="5" t="s">
        <v>438</v>
      </c>
      <c r="H36" s="5" t="s">
        <v>1106</v>
      </c>
      <c r="I36" s="7">
        <v>250</v>
      </c>
      <c r="J36" s="8"/>
    </row>
    <row r="37" spans="1:10" x14ac:dyDescent="0.25">
      <c r="A37" s="5"/>
      <c r="B37" s="5">
        <v>1</v>
      </c>
      <c r="C37" s="5" t="s">
        <v>165</v>
      </c>
      <c r="D37" s="5" t="s">
        <v>700</v>
      </c>
      <c r="E37" s="16">
        <v>567</v>
      </c>
      <c r="F37" s="18" t="s">
        <v>736</v>
      </c>
      <c r="G37" s="5" t="s">
        <v>438</v>
      </c>
      <c r="H37" s="5" t="s">
        <v>1106</v>
      </c>
      <c r="I37" s="7">
        <v>150</v>
      </c>
      <c r="J37" s="8"/>
    </row>
    <row r="38" spans="1:10" x14ac:dyDescent="0.25">
      <c r="A38" s="5"/>
      <c r="B38" s="5">
        <v>1</v>
      </c>
      <c r="C38" s="5" t="s">
        <v>171</v>
      </c>
      <c r="D38" s="5" t="s">
        <v>700</v>
      </c>
      <c r="E38" s="16">
        <v>567</v>
      </c>
      <c r="F38" s="18" t="s">
        <v>737</v>
      </c>
      <c r="G38" s="5" t="s">
        <v>438</v>
      </c>
      <c r="H38" s="5" t="s">
        <v>1106</v>
      </c>
      <c r="I38" s="7">
        <v>250</v>
      </c>
      <c r="J38" s="8"/>
    </row>
    <row r="39" spans="1:10" x14ac:dyDescent="0.25">
      <c r="A39" s="5"/>
      <c r="B39" s="5">
        <v>1</v>
      </c>
      <c r="C39" s="5" t="s">
        <v>160</v>
      </c>
      <c r="D39" s="5" t="s">
        <v>700</v>
      </c>
      <c r="E39" s="16">
        <v>567</v>
      </c>
      <c r="F39" s="18" t="s">
        <v>738</v>
      </c>
      <c r="G39" s="5" t="s">
        <v>438</v>
      </c>
      <c r="H39" s="5" t="s">
        <v>1106</v>
      </c>
      <c r="I39" s="7">
        <v>200</v>
      </c>
      <c r="J39" s="8"/>
    </row>
    <row r="40" spans="1:10" x14ac:dyDescent="0.25">
      <c r="A40" s="5"/>
      <c r="B40" s="5">
        <v>1</v>
      </c>
      <c r="C40" s="5" t="s">
        <v>150</v>
      </c>
      <c r="D40" s="5" t="s">
        <v>700</v>
      </c>
      <c r="E40" s="16">
        <v>567</v>
      </c>
      <c r="F40" s="18" t="s">
        <v>739</v>
      </c>
      <c r="G40" s="5" t="s">
        <v>438</v>
      </c>
      <c r="H40" s="5" t="s">
        <v>1106</v>
      </c>
      <c r="I40" s="7">
        <v>8000</v>
      </c>
      <c r="J40" s="8"/>
    </row>
    <row r="41" spans="1:10" x14ac:dyDescent="0.25">
      <c r="A41" s="5"/>
      <c r="B41" s="5">
        <v>1</v>
      </c>
      <c r="C41" s="5" t="s">
        <v>179</v>
      </c>
      <c r="D41" s="5" t="s">
        <v>700</v>
      </c>
      <c r="E41" s="16">
        <v>567</v>
      </c>
      <c r="F41" s="18" t="s">
        <v>740</v>
      </c>
      <c r="G41" s="5" t="s">
        <v>438</v>
      </c>
      <c r="H41" s="5" t="s">
        <v>1106</v>
      </c>
      <c r="I41" s="7">
        <v>9000</v>
      </c>
      <c r="J41" s="8"/>
    </row>
    <row r="42" spans="1:10" x14ac:dyDescent="0.25">
      <c r="A42" s="5"/>
      <c r="B42" s="5">
        <v>1</v>
      </c>
      <c r="C42" s="5" t="s">
        <v>175</v>
      </c>
      <c r="D42" s="5" t="s">
        <v>700</v>
      </c>
      <c r="E42" s="16">
        <v>567</v>
      </c>
      <c r="F42" s="18" t="s">
        <v>741</v>
      </c>
      <c r="G42" s="5" t="s">
        <v>438</v>
      </c>
      <c r="H42" s="5" t="s">
        <v>1106</v>
      </c>
      <c r="I42" s="7">
        <v>250</v>
      </c>
      <c r="J42" s="8"/>
    </row>
    <row r="43" spans="1:10" x14ac:dyDescent="0.25">
      <c r="A43" s="5"/>
      <c r="B43" s="5">
        <v>1</v>
      </c>
      <c r="C43" s="5" t="s">
        <v>159</v>
      </c>
      <c r="D43" s="5" t="s">
        <v>700</v>
      </c>
      <c r="E43" s="16">
        <v>567</v>
      </c>
      <c r="F43" s="18" t="s">
        <v>742</v>
      </c>
      <c r="G43" s="5" t="s">
        <v>438</v>
      </c>
      <c r="H43" s="5" t="s">
        <v>1106</v>
      </c>
      <c r="I43" s="7">
        <v>4200</v>
      </c>
      <c r="J43" s="8"/>
    </row>
    <row r="44" spans="1:10" x14ac:dyDescent="0.25">
      <c r="A44" s="5"/>
      <c r="B44" s="5">
        <v>1</v>
      </c>
      <c r="C44" s="5" t="s">
        <v>164</v>
      </c>
      <c r="D44" s="5" t="s">
        <v>700</v>
      </c>
      <c r="E44" s="16">
        <v>567</v>
      </c>
      <c r="F44" s="18" t="s">
        <v>743</v>
      </c>
      <c r="G44" s="5" t="s">
        <v>438</v>
      </c>
      <c r="H44" s="5" t="s">
        <v>1106</v>
      </c>
      <c r="I44" s="7">
        <v>150</v>
      </c>
      <c r="J44" s="8"/>
    </row>
    <row r="45" spans="1:10" x14ac:dyDescent="0.25">
      <c r="A45" s="5"/>
      <c r="B45" s="5">
        <v>1</v>
      </c>
      <c r="C45" s="5" t="s">
        <v>155</v>
      </c>
      <c r="D45" s="5" t="s">
        <v>700</v>
      </c>
      <c r="E45" s="16">
        <v>567</v>
      </c>
      <c r="F45" s="18" t="s">
        <v>744</v>
      </c>
      <c r="G45" s="5" t="s">
        <v>438</v>
      </c>
      <c r="H45" s="5" t="s">
        <v>1106</v>
      </c>
      <c r="I45" s="7">
        <v>500</v>
      </c>
      <c r="J45" s="8"/>
    </row>
    <row r="46" spans="1:10" x14ac:dyDescent="0.25">
      <c r="A46" s="5"/>
      <c r="B46" s="5">
        <v>1</v>
      </c>
      <c r="C46" s="5" t="s">
        <v>161</v>
      </c>
      <c r="D46" s="5" t="s">
        <v>700</v>
      </c>
      <c r="E46" s="16">
        <v>567</v>
      </c>
      <c r="F46" s="18" t="s">
        <v>745</v>
      </c>
      <c r="G46" s="5" t="s">
        <v>438</v>
      </c>
      <c r="H46" s="5" t="s">
        <v>1106</v>
      </c>
      <c r="I46" s="7">
        <v>200</v>
      </c>
      <c r="J46" s="8"/>
    </row>
    <row r="47" spans="1:10" x14ac:dyDescent="0.25">
      <c r="A47" s="5"/>
      <c r="B47" s="5">
        <v>1</v>
      </c>
      <c r="C47" s="5" t="s">
        <v>178</v>
      </c>
      <c r="D47" s="5" t="s">
        <v>700</v>
      </c>
      <c r="E47" s="16">
        <v>567</v>
      </c>
      <c r="F47" s="18" t="s">
        <v>746</v>
      </c>
      <c r="G47" s="5" t="s">
        <v>438</v>
      </c>
      <c r="H47" s="5" t="s">
        <v>1106</v>
      </c>
      <c r="I47" s="7">
        <v>1500</v>
      </c>
      <c r="J47" s="8"/>
    </row>
    <row r="48" spans="1:10" x14ac:dyDescent="0.25">
      <c r="A48" s="5"/>
      <c r="B48" s="5">
        <v>1</v>
      </c>
      <c r="C48" s="5" t="s">
        <v>173</v>
      </c>
      <c r="D48" s="5" t="s">
        <v>700</v>
      </c>
      <c r="E48" s="16">
        <v>567</v>
      </c>
      <c r="F48" s="18" t="s">
        <v>747</v>
      </c>
      <c r="G48" s="5" t="s">
        <v>438</v>
      </c>
      <c r="H48" s="5" t="s">
        <v>1106</v>
      </c>
      <c r="I48" s="7">
        <v>1000</v>
      </c>
      <c r="J48" s="8"/>
    </row>
    <row r="49" spans="1:10" x14ac:dyDescent="0.25">
      <c r="A49" s="5"/>
      <c r="B49" s="5">
        <v>1</v>
      </c>
      <c r="C49" s="5" t="s">
        <v>170</v>
      </c>
      <c r="D49" s="5" t="s">
        <v>700</v>
      </c>
      <c r="E49" s="16">
        <v>567</v>
      </c>
      <c r="F49" s="18" t="s">
        <v>748</v>
      </c>
      <c r="G49" s="5" t="s">
        <v>438</v>
      </c>
      <c r="H49" s="5" t="s">
        <v>1106</v>
      </c>
      <c r="I49" s="7">
        <v>1000</v>
      </c>
      <c r="J49" s="8"/>
    </row>
    <row r="50" spans="1:10" x14ac:dyDescent="0.25">
      <c r="A50" s="5"/>
      <c r="B50" s="5">
        <v>1</v>
      </c>
      <c r="C50" s="5" t="s">
        <v>158</v>
      </c>
      <c r="D50" s="5" t="s">
        <v>700</v>
      </c>
      <c r="E50" s="16">
        <v>567</v>
      </c>
      <c r="F50" s="18" t="s">
        <v>749</v>
      </c>
      <c r="G50" s="5" t="s">
        <v>438</v>
      </c>
      <c r="H50" s="5" t="s">
        <v>1106</v>
      </c>
      <c r="I50" s="7">
        <v>250</v>
      </c>
      <c r="J50" s="8"/>
    </row>
    <row r="51" spans="1:10" x14ac:dyDescent="0.25">
      <c r="A51" s="5"/>
      <c r="B51" s="5">
        <v>1</v>
      </c>
      <c r="C51" s="5" t="s">
        <v>154</v>
      </c>
      <c r="D51" s="5" t="s">
        <v>700</v>
      </c>
      <c r="E51" s="16">
        <v>567</v>
      </c>
      <c r="F51" s="18" t="s">
        <v>750</v>
      </c>
      <c r="G51" s="5" t="s">
        <v>438</v>
      </c>
      <c r="H51" s="5" t="s">
        <v>1106</v>
      </c>
      <c r="I51" s="7">
        <v>4500</v>
      </c>
      <c r="J51" s="8"/>
    </row>
    <row r="52" spans="1:10" x14ac:dyDescent="0.25">
      <c r="A52" s="5"/>
      <c r="B52" s="5">
        <v>1</v>
      </c>
      <c r="C52" s="5" t="s">
        <v>177</v>
      </c>
      <c r="D52" s="5" t="s">
        <v>700</v>
      </c>
      <c r="E52" s="16">
        <v>567</v>
      </c>
      <c r="F52" s="18" t="s">
        <v>751</v>
      </c>
      <c r="G52" s="5" t="s">
        <v>438</v>
      </c>
      <c r="H52" s="5" t="s">
        <v>1106</v>
      </c>
      <c r="I52" s="7">
        <v>900</v>
      </c>
      <c r="J52" s="8"/>
    </row>
    <row r="53" spans="1:10" x14ac:dyDescent="0.25">
      <c r="A53" s="5"/>
      <c r="B53" s="5">
        <v>1</v>
      </c>
      <c r="C53" s="5" t="s">
        <v>156</v>
      </c>
      <c r="D53" s="5" t="s">
        <v>700</v>
      </c>
      <c r="E53" s="16">
        <v>567</v>
      </c>
      <c r="F53" s="18" t="s">
        <v>752</v>
      </c>
      <c r="G53" s="5" t="s">
        <v>438</v>
      </c>
      <c r="H53" s="5" t="s">
        <v>1106</v>
      </c>
      <c r="I53" s="7">
        <v>1500</v>
      </c>
      <c r="J53" s="8"/>
    </row>
    <row r="54" spans="1:10" x14ac:dyDescent="0.2">
      <c r="A54" s="5"/>
      <c r="B54" s="11">
        <v>1</v>
      </c>
      <c r="C54" s="36" t="s">
        <v>934</v>
      </c>
      <c r="D54" s="5" t="s">
        <v>700</v>
      </c>
      <c r="E54" s="27">
        <v>567</v>
      </c>
      <c r="F54" s="23" t="s">
        <v>753</v>
      </c>
      <c r="G54" s="11" t="s">
        <v>438</v>
      </c>
      <c r="H54" s="11" t="s">
        <v>1106</v>
      </c>
      <c r="I54" s="37">
        <v>40000</v>
      </c>
      <c r="J54" s="8"/>
    </row>
    <row r="55" spans="1:10" x14ac:dyDescent="0.2">
      <c r="A55" s="5"/>
      <c r="B55" s="11">
        <v>1</v>
      </c>
      <c r="C55" s="36" t="s">
        <v>936</v>
      </c>
      <c r="D55" s="5" t="s">
        <v>700</v>
      </c>
      <c r="E55" s="27">
        <v>567</v>
      </c>
      <c r="F55" s="23" t="s">
        <v>754</v>
      </c>
      <c r="G55" s="11" t="s">
        <v>438</v>
      </c>
      <c r="H55" s="11" t="s">
        <v>1106</v>
      </c>
      <c r="I55" s="37">
        <v>1000</v>
      </c>
      <c r="J55" s="8"/>
    </row>
    <row r="56" spans="1:10" x14ac:dyDescent="0.2">
      <c r="A56" s="5"/>
      <c r="B56" s="11">
        <v>1</v>
      </c>
      <c r="C56" s="36" t="s">
        <v>937</v>
      </c>
      <c r="D56" s="5" t="s">
        <v>700</v>
      </c>
      <c r="E56" s="27">
        <v>567</v>
      </c>
      <c r="F56" s="23" t="s">
        <v>755</v>
      </c>
      <c r="G56" s="11" t="s">
        <v>438</v>
      </c>
      <c r="H56" s="11" t="s">
        <v>1106</v>
      </c>
      <c r="I56" s="37">
        <v>20000</v>
      </c>
      <c r="J56" s="8"/>
    </row>
    <row r="57" spans="1:10" x14ac:dyDescent="0.2">
      <c r="A57" s="5"/>
      <c r="B57" s="11">
        <v>1</v>
      </c>
      <c r="C57" s="36" t="s">
        <v>937</v>
      </c>
      <c r="D57" s="5" t="s">
        <v>700</v>
      </c>
      <c r="E57" s="27">
        <v>567</v>
      </c>
      <c r="F57" s="23" t="s">
        <v>756</v>
      </c>
      <c r="G57" s="11" t="s">
        <v>438</v>
      </c>
      <c r="H57" s="11" t="s">
        <v>1106</v>
      </c>
      <c r="I57" s="37">
        <v>20000</v>
      </c>
      <c r="J57" s="8"/>
    </row>
    <row r="58" spans="1:10" x14ac:dyDescent="0.2">
      <c r="A58" s="5"/>
      <c r="B58" s="11">
        <v>1</v>
      </c>
      <c r="C58" s="36" t="s">
        <v>937</v>
      </c>
      <c r="D58" s="5" t="s">
        <v>700</v>
      </c>
      <c r="E58" s="27">
        <v>567</v>
      </c>
      <c r="F58" s="23" t="s">
        <v>757</v>
      </c>
      <c r="G58" s="11" t="s">
        <v>438</v>
      </c>
      <c r="H58" s="11" t="s">
        <v>1106</v>
      </c>
      <c r="I58" s="37">
        <v>20000</v>
      </c>
      <c r="J58" s="8"/>
    </row>
    <row r="59" spans="1:10" x14ac:dyDescent="0.2">
      <c r="A59" s="5"/>
      <c r="B59" s="11">
        <v>1</v>
      </c>
      <c r="C59" s="36" t="s">
        <v>938</v>
      </c>
      <c r="D59" s="5" t="s">
        <v>700</v>
      </c>
      <c r="E59" s="27">
        <v>567</v>
      </c>
      <c r="F59" s="23" t="s">
        <v>758</v>
      </c>
      <c r="G59" s="11" t="s">
        <v>438</v>
      </c>
      <c r="H59" s="11" t="s">
        <v>1106</v>
      </c>
      <c r="I59" s="37">
        <v>17000</v>
      </c>
      <c r="J59" s="8"/>
    </row>
    <row r="60" spans="1:10" x14ac:dyDescent="0.2">
      <c r="A60" s="5"/>
      <c r="B60" s="11">
        <v>1</v>
      </c>
      <c r="C60" s="36" t="s">
        <v>935</v>
      </c>
      <c r="D60" s="5" t="s">
        <v>700</v>
      </c>
      <c r="E60" s="27">
        <v>567</v>
      </c>
      <c r="F60" s="23" t="s">
        <v>759</v>
      </c>
      <c r="G60" s="11" t="s">
        <v>438</v>
      </c>
      <c r="H60" s="11" t="s">
        <v>1106</v>
      </c>
      <c r="I60" s="37">
        <v>5000</v>
      </c>
      <c r="J60" s="8"/>
    </row>
    <row r="61" spans="1:10" x14ac:dyDescent="0.25">
      <c r="A61" s="5"/>
      <c r="B61" s="5">
        <v>1</v>
      </c>
      <c r="C61" s="5" t="s">
        <v>524</v>
      </c>
      <c r="D61" s="5" t="s">
        <v>703</v>
      </c>
      <c r="E61" s="16">
        <v>567</v>
      </c>
      <c r="F61" s="18" t="s">
        <v>720</v>
      </c>
      <c r="G61" s="5" t="s">
        <v>529</v>
      </c>
      <c r="H61" s="5" t="s">
        <v>1107</v>
      </c>
      <c r="I61" s="7">
        <v>3000</v>
      </c>
      <c r="J61" s="8"/>
    </row>
    <row r="62" spans="1:10" x14ac:dyDescent="0.25">
      <c r="A62" s="5"/>
      <c r="B62" s="5">
        <v>1</v>
      </c>
      <c r="C62" s="5" t="s">
        <v>525</v>
      </c>
      <c r="D62" s="5" t="s">
        <v>703</v>
      </c>
      <c r="E62" s="16">
        <v>567</v>
      </c>
      <c r="F62" s="18" t="s">
        <v>721</v>
      </c>
      <c r="G62" s="5" t="s">
        <v>529</v>
      </c>
      <c r="H62" s="5" t="s">
        <v>1107</v>
      </c>
      <c r="I62" s="7">
        <v>5000</v>
      </c>
      <c r="J62" s="8"/>
    </row>
    <row r="63" spans="1:10" x14ac:dyDescent="0.25">
      <c r="A63" s="5"/>
      <c r="B63" s="5">
        <v>1</v>
      </c>
      <c r="C63" s="5" t="s">
        <v>523</v>
      </c>
      <c r="D63" s="5" t="s">
        <v>703</v>
      </c>
      <c r="E63" s="16">
        <v>567</v>
      </c>
      <c r="F63" s="18" t="s">
        <v>723</v>
      </c>
      <c r="G63" s="5" t="s">
        <v>529</v>
      </c>
      <c r="H63" s="5" t="s">
        <v>1107</v>
      </c>
      <c r="I63" s="7">
        <v>12000</v>
      </c>
      <c r="J63" s="8"/>
    </row>
    <row r="64" spans="1:10" x14ac:dyDescent="0.25">
      <c r="A64" s="5"/>
      <c r="B64" s="5">
        <v>1</v>
      </c>
      <c r="C64" s="5" t="s">
        <v>523</v>
      </c>
      <c r="D64" s="5" t="s">
        <v>703</v>
      </c>
      <c r="E64" s="16">
        <v>567</v>
      </c>
      <c r="F64" s="18" t="s">
        <v>724</v>
      </c>
      <c r="G64" s="5" t="s">
        <v>529</v>
      </c>
      <c r="H64" s="5" t="s">
        <v>1107</v>
      </c>
      <c r="I64" s="7">
        <v>12000</v>
      </c>
      <c r="J64" s="8"/>
    </row>
    <row r="65" spans="1:10" x14ac:dyDescent="0.25">
      <c r="A65" s="5"/>
      <c r="B65" s="5">
        <v>1</v>
      </c>
      <c r="C65" s="5" t="s">
        <v>523</v>
      </c>
      <c r="D65" s="5" t="s">
        <v>703</v>
      </c>
      <c r="E65" s="16">
        <v>567</v>
      </c>
      <c r="F65" s="18" t="s">
        <v>725</v>
      </c>
      <c r="G65" s="5" t="s">
        <v>529</v>
      </c>
      <c r="H65" s="5" t="s">
        <v>1107</v>
      </c>
      <c r="I65" s="7">
        <v>12000</v>
      </c>
      <c r="J65" s="8"/>
    </row>
    <row r="66" spans="1:10" x14ac:dyDescent="0.25">
      <c r="A66" s="5"/>
      <c r="B66" s="5">
        <v>1</v>
      </c>
      <c r="C66" s="5" t="s">
        <v>527</v>
      </c>
      <c r="D66" s="5" t="s">
        <v>703</v>
      </c>
      <c r="E66" s="16">
        <v>567</v>
      </c>
      <c r="F66" s="18" t="s">
        <v>726</v>
      </c>
      <c r="G66" s="5" t="s">
        <v>529</v>
      </c>
      <c r="H66" s="5" t="s">
        <v>1107</v>
      </c>
      <c r="I66" s="7">
        <v>5000</v>
      </c>
      <c r="J66" s="8"/>
    </row>
    <row r="67" spans="1:10" x14ac:dyDescent="0.25">
      <c r="A67" s="5"/>
      <c r="B67" s="5">
        <v>1</v>
      </c>
      <c r="C67" s="5" t="s">
        <v>527</v>
      </c>
      <c r="D67" s="5" t="s">
        <v>703</v>
      </c>
      <c r="E67" s="16">
        <v>567</v>
      </c>
      <c r="F67" s="18" t="s">
        <v>727</v>
      </c>
      <c r="G67" s="5" t="s">
        <v>529</v>
      </c>
      <c r="H67" s="5" t="s">
        <v>1107</v>
      </c>
      <c r="I67" s="7">
        <v>5000</v>
      </c>
      <c r="J67" s="8"/>
    </row>
    <row r="68" spans="1:10" x14ac:dyDescent="0.25">
      <c r="A68" s="5"/>
      <c r="B68" s="5">
        <v>1</v>
      </c>
      <c r="C68" s="5" t="s">
        <v>528</v>
      </c>
      <c r="D68" s="5" t="s">
        <v>703</v>
      </c>
      <c r="E68" s="16">
        <v>567</v>
      </c>
      <c r="F68" s="18" t="s">
        <v>728</v>
      </c>
      <c r="G68" s="5" t="s">
        <v>529</v>
      </c>
      <c r="H68" s="5" t="s">
        <v>1107</v>
      </c>
      <c r="I68" s="7">
        <v>8000</v>
      </c>
      <c r="J68" s="8"/>
    </row>
    <row r="69" spans="1:10" x14ac:dyDescent="0.2">
      <c r="A69" s="5"/>
      <c r="B69" s="5">
        <v>1</v>
      </c>
      <c r="C69" s="5" t="s">
        <v>526</v>
      </c>
      <c r="D69" s="5" t="s">
        <v>703</v>
      </c>
      <c r="E69" s="16">
        <v>567</v>
      </c>
      <c r="F69" s="18" t="s">
        <v>729</v>
      </c>
      <c r="G69" s="5" t="s">
        <v>529</v>
      </c>
      <c r="H69" s="175" t="s">
        <v>1107</v>
      </c>
      <c r="I69" s="7">
        <v>3200</v>
      </c>
      <c r="J69" s="8"/>
    </row>
    <row r="70" spans="1:10" x14ac:dyDescent="0.2">
      <c r="A70" s="5"/>
      <c r="B70" s="5">
        <v>1</v>
      </c>
      <c r="C70" s="5" t="s">
        <v>526</v>
      </c>
      <c r="D70" s="5" t="s">
        <v>703</v>
      </c>
      <c r="E70" s="16">
        <v>567</v>
      </c>
      <c r="F70" s="18" t="s">
        <v>730</v>
      </c>
      <c r="G70" s="5" t="s">
        <v>529</v>
      </c>
      <c r="H70" s="175" t="s">
        <v>1107</v>
      </c>
      <c r="I70" s="7">
        <v>3200</v>
      </c>
      <c r="J70" s="8"/>
    </row>
    <row r="71" spans="1:10" x14ac:dyDescent="0.2">
      <c r="A71" s="5"/>
      <c r="B71" s="5">
        <v>1</v>
      </c>
      <c r="C71" s="5" t="s">
        <v>526</v>
      </c>
      <c r="D71" s="5" t="s">
        <v>703</v>
      </c>
      <c r="E71" s="16">
        <v>567</v>
      </c>
      <c r="F71" s="18" t="s">
        <v>731</v>
      </c>
      <c r="G71" s="5" t="s">
        <v>529</v>
      </c>
      <c r="H71" s="175" t="s">
        <v>1107</v>
      </c>
      <c r="I71" s="7">
        <v>3900</v>
      </c>
      <c r="J71" s="8"/>
    </row>
    <row r="72" spans="1:10" x14ac:dyDescent="0.2">
      <c r="A72" s="5"/>
      <c r="B72" s="11">
        <v>1</v>
      </c>
      <c r="C72" s="11" t="s">
        <v>525</v>
      </c>
      <c r="D72" s="11" t="s">
        <v>703</v>
      </c>
      <c r="E72" s="27">
        <v>567</v>
      </c>
      <c r="F72" s="23" t="s">
        <v>722</v>
      </c>
      <c r="G72" s="11" t="s">
        <v>529</v>
      </c>
      <c r="H72" s="175" t="s">
        <v>1107</v>
      </c>
      <c r="I72" s="14">
        <v>5000</v>
      </c>
      <c r="J72" s="8"/>
    </row>
    <row r="73" spans="1:10" x14ac:dyDescent="0.2">
      <c r="A73" s="9">
        <v>41183</v>
      </c>
      <c r="B73" s="5">
        <v>1</v>
      </c>
      <c r="C73" s="5" t="s">
        <v>248</v>
      </c>
      <c r="D73" s="5" t="s">
        <v>701</v>
      </c>
      <c r="E73" s="16">
        <v>567</v>
      </c>
      <c r="F73" s="18" t="s">
        <v>720</v>
      </c>
      <c r="G73" s="5" t="s">
        <v>272</v>
      </c>
      <c r="H73" s="190" t="s">
        <v>1108</v>
      </c>
      <c r="I73" s="7">
        <v>1000</v>
      </c>
      <c r="J73" s="8"/>
    </row>
    <row r="74" spans="1:10" x14ac:dyDescent="0.2">
      <c r="A74" s="9">
        <v>41183</v>
      </c>
      <c r="B74" s="5">
        <v>1</v>
      </c>
      <c r="C74" s="5" t="s">
        <v>253</v>
      </c>
      <c r="D74" s="5" t="s">
        <v>701</v>
      </c>
      <c r="E74" s="16">
        <v>567</v>
      </c>
      <c r="F74" s="18" t="s">
        <v>721</v>
      </c>
      <c r="G74" s="5" t="s">
        <v>272</v>
      </c>
      <c r="H74" s="190" t="s">
        <v>1108</v>
      </c>
      <c r="I74" s="7">
        <v>3500</v>
      </c>
      <c r="J74" s="8"/>
    </row>
    <row r="75" spans="1:10" x14ac:dyDescent="0.2">
      <c r="A75" s="9">
        <v>41183</v>
      </c>
      <c r="B75" s="5">
        <v>1</v>
      </c>
      <c r="C75" s="5" t="s">
        <v>254</v>
      </c>
      <c r="D75" s="5" t="s">
        <v>701</v>
      </c>
      <c r="E75" s="16">
        <v>567</v>
      </c>
      <c r="F75" s="18" t="s">
        <v>722</v>
      </c>
      <c r="G75" s="5" t="s">
        <v>272</v>
      </c>
      <c r="H75" s="190" t="s">
        <v>1108</v>
      </c>
      <c r="I75" s="7">
        <v>2000</v>
      </c>
      <c r="J75" s="8"/>
    </row>
    <row r="76" spans="1:10" x14ac:dyDescent="0.2">
      <c r="A76" s="9">
        <v>41183</v>
      </c>
      <c r="B76" s="5">
        <v>1</v>
      </c>
      <c r="C76" s="5" t="s">
        <v>256</v>
      </c>
      <c r="D76" s="5" t="s">
        <v>701</v>
      </c>
      <c r="E76" s="16">
        <v>567</v>
      </c>
      <c r="F76" s="18" t="s">
        <v>723</v>
      </c>
      <c r="G76" s="5" t="s">
        <v>272</v>
      </c>
      <c r="H76" s="190" t="s">
        <v>1108</v>
      </c>
      <c r="I76" s="7">
        <v>3500</v>
      </c>
      <c r="J76" s="8"/>
    </row>
    <row r="77" spans="1:10" x14ac:dyDescent="0.2">
      <c r="A77" s="9">
        <v>41183</v>
      </c>
      <c r="B77" s="5">
        <v>1</v>
      </c>
      <c r="C77" s="5" t="s">
        <v>255</v>
      </c>
      <c r="D77" s="5" t="s">
        <v>701</v>
      </c>
      <c r="E77" s="16">
        <v>567</v>
      </c>
      <c r="F77" s="18" t="s">
        <v>724</v>
      </c>
      <c r="G77" s="5" t="s">
        <v>272</v>
      </c>
      <c r="H77" s="190" t="s">
        <v>1108</v>
      </c>
      <c r="I77" s="7">
        <v>4500</v>
      </c>
      <c r="J77" s="8"/>
    </row>
    <row r="78" spans="1:10" x14ac:dyDescent="0.2">
      <c r="A78" s="5"/>
      <c r="B78" s="5">
        <v>1</v>
      </c>
      <c r="C78" s="5" t="s">
        <v>320</v>
      </c>
      <c r="D78" s="5" t="s">
        <v>707</v>
      </c>
      <c r="E78" s="16">
        <v>567</v>
      </c>
      <c r="F78" s="18" t="s">
        <v>720</v>
      </c>
      <c r="G78" s="5" t="s">
        <v>636</v>
      </c>
      <c r="H78" s="188" t="s">
        <v>1063</v>
      </c>
      <c r="I78" s="7">
        <v>3000</v>
      </c>
      <c r="J78" s="8"/>
    </row>
    <row r="79" spans="1:10" x14ac:dyDescent="0.2">
      <c r="A79" s="9">
        <v>42473</v>
      </c>
      <c r="B79" s="145">
        <v>1</v>
      </c>
      <c r="C79" s="146" t="s">
        <v>1040</v>
      </c>
      <c r="D79" s="145" t="s">
        <v>684</v>
      </c>
      <c r="E79" s="147">
        <v>567</v>
      </c>
      <c r="F79" s="148" t="s">
        <v>725</v>
      </c>
      <c r="G79" s="145" t="s">
        <v>290</v>
      </c>
      <c r="H79" s="189" t="s">
        <v>1044</v>
      </c>
      <c r="I79" s="149">
        <v>34626</v>
      </c>
      <c r="J79" s="8"/>
    </row>
    <row r="80" spans="1:10" x14ac:dyDescent="0.25">
      <c r="A80" s="21"/>
      <c r="B80" s="21"/>
      <c r="C80" s="21"/>
      <c r="D80" s="21"/>
      <c r="E80" s="22"/>
      <c r="F80" s="38"/>
      <c r="G80" s="503" t="s">
        <v>891</v>
      </c>
      <c r="H80" s="504"/>
      <c r="I80" s="448">
        <f>SUM(I2:I79)</f>
        <v>596686.68999999994</v>
      </c>
    </row>
  </sheetData>
  <autoFilter ref="A1:I78">
    <sortState ref="A2:H60">
      <sortCondition ref="C1:C60"/>
    </sortState>
  </autoFilter>
  <sortState ref="A2:H71">
    <sortCondition ref="G2:G71"/>
    <sortCondition ref="F2:F71"/>
  </sortState>
  <mergeCells count="1">
    <mergeCell ref="G80:H80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2"/>
  <sheetViews>
    <sheetView workbookViewId="0">
      <pane ySplit="1" topLeftCell="A2" activePane="bottomLeft" state="frozen"/>
      <selection pane="bottomLeft" activeCell="F22" sqref="F22"/>
    </sheetView>
  </sheetViews>
  <sheetFormatPr baseColWidth="10" defaultRowHeight="15" x14ac:dyDescent="0.25"/>
  <cols>
    <col min="1" max="1" width="2.85546875" style="6" customWidth="1"/>
    <col min="2" max="2" width="12.140625" style="6" bestFit="1" customWidth="1"/>
    <col min="3" max="3" width="8.7109375" style="6" customWidth="1"/>
    <col min="4" max="4" width="55.7109375" style="6" customWidth="1"/>
    <col min="5" max="5" width="9.5703125" style="6" customWidth="1"/>
    <col min="6" max="6" width="9" style="17" customWidth="1"/>
    <col min="7" max="7" width="6.140625" style="19" customWidth="1"/>
    <col min="8" max="8" width="37.85546875" style="6" bestFit="1" customWidth="1"/>
    <col min="9" max="9" width="37.85546875" style="6" customWidth="1"/>
    <col min="10" max="10" width="17.42578125" style="15" bestFit="1" customWidth="1"/>
    <col min="11" max="11" width="33.42578125" style="378" bestFit="1" customWidth="1"/>
    <col min="12" max="12" width="11.42578125" style="6"/>
    <col min="13" max="16384" width="11.42578125" style="8"/>
  </cols>
  <sheetData>
    <row r="1" spans="1:12" x14ac:dyDescent="0.25">
      <c r="B1" s="5" t="s">
        <v>1</v>
      </c>
      <c r="C1" s="5" t="s">
        <v>2</v>
      </c>
      <c r="D1" s="5" t="s">
        <v>3</v>
      </c>
      <c r="E1" s="5" t="s">
        <v>4</v>
      </c>
      <c r="F1" s="16" t="s">
        <v>718</v>
      </c>
      <c r="G1" s="18" t="s">
        <v>719</v>
      </c>
      <c r="H1" s="5" t="s">
        <v>5</v>
      </c>
      <c r="I1" s="100" t="s">
        <v>1072</v>
      </c>
      <c r="J1" s="59" t="s">
        <v>0</v>
      </c>
      <c r="K1" s="311"/>
    </row>
    <row r="2" spans="1:12" x14ac:dyDescent="0.2">
      <c r="A2" s="8"/>
      <c r="B2" s="5"/>
      <c r="C2" s="5">
        <v>1</v>
      </c>
      <c r="D2" s="5" t="s">
        <v>319</v>
      </c>
      <c r="E2" s="5" t="s">
        <v>707</v>
      </c>
      <c r="F2" s="16">
        <v>569</v>
      </c>
      <c r="G2" s="18" t="s">
        <v>720</v>
      </c>
      <c r="H2" s="100" t="s">
        <v>636</v>
      </c>
      <c r="I2" s="151" t="s">
        <v>1063</v>
      </c>
      <c r="J2" s="7">
        <v>4500</v>
      </c>
      <c r="K2" s="359"/>
      <c r="L2" s="8"/>
    </row>
    <row r="3" spans="1:12" x14ac:dyDescent="0.2">
      <c r="A3" s="8"/>
      <c r="B3" s="5"/>
      <c r="C3" s="5">
        <v>1</v>
      </c>
      <c r="D3" s="5" t="s">
        <v>321</v>
      </c>
      <c r="E3" s="5" t="s">
        <v>707</v>
      </c>
      <c r="F3" s="16">
        <v>569</v>
      </c>
      <c r="G3" s="18" t="s">
        <v>721</v>
      </c>
      <c r="H3" s="100" t="s">
        <v>636</v>
      </c>
      <c r="I3" s="151" t="s">
        <v>1063</v>
      </c>
      <c r="J3" s="7">
        <v>1500</v>
      </c>
      <c r="K3" s="359"/>
      <c r="L3" s="8"/>
    </row>
    <row r="4" spans="1:12" x14ac:dyDescent="0.2">
      <c r="A4" s="8"/>
      <c r="B4" s="9">
        <v>40918</v>
      </c>
      <c r="C4" s="5">
        <v>1</v>
      </c>
      <c r="D4" s="5" t="s">
        <v>71</v>
      </c>
      <c r="E4" s="5" t="s">
        <v>712</v>
      </c>
      <c r="F4" s="16">
        <v>569</v>
      </c>
      <c r="G4" s="18" t="s">
        <v>720</v>
      </c>
      <c r="H4" s="100" t="s">
        <v>436</v>
      </c>
      <c r="I4" s="151" t="s">
        <v>1067</v>
      </c>
      <c r="J4" s="7">
        <v>430</v>
      </c>
      <c r="K4" s="359"/>
      <c r="L4" s="8"/>
    </row>
    <row r="5" spans="1:12" x14ac:dyDescent="0.2">
      <c r="A5" s="8"/>
      <c r="B5" s="9">
        <v>40918</v>
      </c>
      <c r="C5" s="5">
        <v>1</v>
      </c>
      <c r="D5" s="5" t="s">
        <v>71</v>
      </c>
      <c r="E5" s="5" t="s">
        <v>712</v>
      </c>
      <c r="F5" s="16">
        <v>569</v>
      </c>
      <c r="G5" s="18" t="s">
        <v>721</v>
      </c>
      <c r="H5" s="100" t="s">
        <v>436</v>
      </c>
      <c r="I5" s="151" t="s">
        <v>1067</v>
      </c>
      <c r="J5" s="7">
        <v>430</v>
      </c>
      <c r="K5" s="359"/>
      <c r="L5" s="8"/>
    </row>
    <row r="6" spans="1:12" x14ac:dyDescent="0.2">
      <c r="A6" s="8"/>
      <c r="B6" s="9">
        <v>40918</v>
      </c>
      <c r="C6" s="5">
        <v>1</v>
      </c>
      <c r="D6" s="5" t="s">
        <v>71</v>
      </c>
      <c r="E6" s="5" t="s">
        <v>712</v>
      </c>
      <c r="F6" s="16">
        <v>569</v>
      </c>
      <c r="G6" s="18" t="s">
        <v>722</v>
      </c>
      <c r="H6" s="100" t="s">
        <v>436</v>
      </c>
      <c r="I6" s="151" t="s">
        <v>1067</v>
      </c>
      <c r="J6" s="7">
        <v>430</v>
      </c>
      <c r="K6" s="359"/>
      <c r="L6" s="8"/>
    </row>
    <row r="7" spans="1:12" x14ac:dyDescent="0.2">
      <c r="A7" s="8"/>
      <c r="B7" s="9">
        <v>40918</v>
      </c>
      <c r="C7" s="5">
        <v>1</v>
      </c>
      <c r="D7" s="5" t="s">
        <v>71</v>
      </c>
      <c r="E7" s="5" t="s">
        <v>712</v>
      </c>
      <c r="F7" s="16">
        <v>569</v>
      </c>
      <c r="G7" s="18" t="s">
        <v>723</v>
      </c>
      <c r="H7" s="100" t="s">
        <v>436</v>
      </c>
      <c r="I7" s="151" t="s">
        <v>1067</v>
      </c>
      <c r="J7" s="7">
        <v>430</v>
      </c>
      <c r="K7" s="359"/>
      <c r="L7" s="8"/>
    </row>
    <row r="8" spans="1:12" x14ac:dyDescent="0.2">
      <c r="A8" s="8"/>
      <c r="B8" s="9">
        <v>40918</v>
      </c>
      <c r="C8" s="5">
        <v>1</v>
      </c>
      <c r="D8" s="5" t="s">
        <v>71</v>
      </c>
      <c r="E8" s="5" t="s">
        <v>712</v>
      </c>
      <c r="F8" s="16">
        <v>569</v>
      </c>
      <c r="G8" s="18" t="s">
        <v>724</v>
      </c>
      <c r="H8" s="100" t="s">
        <v>436</v>
      </c>
      <c r="I8" s="151" t="s">
        <v>1067</v>
      </c>
      <c r="J8" s="7">
        <v>430</v>
      </c>
      <c r="K8" s="359"/>
      <c r="L8" s="8"/>
    </row>
    <row r="9" spans="1:12" x14ac:dyDescent="0.2">
      <c r="A9" s="8"/>
      <c r="B9" s="9">
        <v>40918</v>
      </c>
      <c r="C9" s="5">
        <v>1</v>
      </c>
      <c r="D9" s="5" t="s">
        <v>71</v>
      </c>
      <c r="E9" s="5" t="s">
        <v>712</v>
      </c>
      <c r="F9" s="16">
        <v>569</v>
      </c>
      <c r="G9" s="18" t="s">
        <v>725</v>
      </c>
      <c r="H9" s="100" t="s">
        <v>436</v>
      </c>
      <c r="I9" s="151" t="s">
        <v>1067</v>
      </c>
      <c r="J9" s="7">
        <v>430</v>
      </c>
      <c r="K9" s="359"/>
      <c r="L9" s="8"/>
    </row>
    <row r="10" spans="1:12" x14ac:dyDescent="0.2">
      <c r="A10" s="8"/>
      <c r="B10" s="9">
        <v>40918</v>
      </c>
      <c r="C10" s="5">
        <v>1</v>
      </c>
      <c r="D10" s="5" t="s">
        <v>71</v>
      </c>
      <c r="E10" s="5" t="s">
        <v>712</v>
      </c>
      <c r="F10" s="16">
        <v>569</v>
      </c>
      <c r="G10" s="18" t="s">
        <v>726</v>
      </c>
      <c r="H10" s="100" t="s">
        <v>436</v>
      </c>
      <c r="I10" s="151" t="s">
        <v>1067</v>
      </c>
      <c r="J10" s="7">
        <v>430</v>
      </c>
      <c r="K10" s="359"/>
      <c r="L10" s="8"/>
    </row>
    <row r="11" spans="1:12" x14ac:dyDescent="0.2">
      <c r="A11" s="8"/>
      <c r="B11" s="9">
        <v>42614</v>
      </c>
      <c r="C11" s="5">
        <v>1</v>
      </c>
      <c r="D11" s="5" t="s">
        <v>1151</v>
      </c>
      <c r="E11" s="5" t="s">
        <v>686</v>
      </c>
      <c r="F11" s="16">
        <v>569</v>
      </c>
      <c r="G11" s="18" t="s">
        <v>720</v>
      </c>
      <c r="H11" s="100" t="s">
        <v>1146</v>
      </c>
      <c r="I11" s="151" t="s">
        <v>1152</v>
      </c>
      <c r="J11" s="7">
        <v>1393</v>
      </c>
      <c r="K11" s="359"/>
      <c r="L11" s="8"/>
    </row>
    <row r="12" spans="1:12" x14ac:dyDescent="0.2">
      <c r="A12" s="8"/>
      <c r="B12" s="9">
        <v>42614</v>
      </c>
      <c r="C12" s="5">
        <v>1</v>
      </c>
      <c r="D12" s="5" t="s">
        <v>1151</v>
      </c>
      <c r="E12" s="5" t="s">
        <v>686</v>
      </c>
      <c r="F12" s="16">
        <v>569</v>
      </c>
      <c r="G12" s="18" t="s">
        <v>721</v>
      </c>
      <c r="H12" s="100" t="s">
        <v>1146</v>
      </c>
      <c r="I12" s="151" t="s">
        <v>1152</v>
      </c>
      <c r="J12" s="7">
        <v>1393</v>
      </c>
      <c r="K12" s="359"/>
      <c r="L12" s="8"/>
    </row>
    <row r="13" spans="1:12" x14ac:dyDescent="0.2">
      <c r="A13" s="8"/>
      <c r="B13" s="9">
        <v>42614</v>
      </c>
      <c r="C13" s="5">
        <v>1</v>
      </c>
      <c r="D13" s="5" t="s">
        <v>1151</v>
      </c>
      <c r="E13" s="5" t="s">
        <v>686</v>
      </c>
      <c r="F13" s="16">
        <v>569</v>
      </c>
      <c r="G13" s="18" t="s">
        <v>722</v>
      </c>
      <c r="H13" s="100" t="s">
        <v>1146</v>
      </c>
      <c r="I13" s="151" t="s">
        <v>1152</v>
      </c>
      <c r="J13" s="7">
        <v>1393</v>
      </c>
      <c r="K13" s="359"/>
      <c r="L13" s="8"/>
    </row>
    <row r="14" spans="1:12" x14ac:dyDescent="0.2">
      <c r="A14" s="8"/>
      <c r="B14" s="9">
        <v>42614</v>
      </c>
      <c r="C14" s="5">
        <v>1</v>
      </c>
      <c r="D14" s="5" t="s">
        <v>1151</v>
      </c>
      <c r="E14" s="5" t="s">
        <v>686</v>
      </c>
      <c r="F14" s="16">
        <v>569</v>
      </c>
      <c r="G14" s="18" t="s">
        <v>723</v>
      </c>
      <c r="H14" s="100" t="s">
        <v>1146</v>
      </c>
      <c r="I14" s="151" t="s">
        <v>1152</v>
      </c>
      <c r="J14" s="7">
        <v>1393</v>
      </c>
      <c r="K14" s="359"/>
      <c r="L14" s="8"/>
    </row>
    <row r="15" spans="1:12" x14ac:dyDescent="0.2">
      <c r="A15" s="8"/>
      <c r="B15" s="9">
        <v>42614</v>
      </c>
      <c r="C15" s="5">
        <v>1</v>
      </c>
      <c r="D15" s="5" t="s">
        <v>1151</v>
      </c>
      <c r="E15" s="5" t="s">
        <v>686</v>
      </c>
      <c r="F15" s="16">
        <v>569</v>
      </c>
      <c r="G15" s="18" t="s">
        <v>724</v>
      </c>
      <c r="H15" s="100" t="s">
        <v>1146</v>
      </c>
      <c r="I15" s="151" t="s">
        <v>1152</v>
      </c>
      <c r="J15" s="7">
        <v>1393</v>
      </c>
      <c r="K15" s="359"/>
      <c r="L15" s="8"/>
    </row>
    <row r="16" spans="1:12" x14ac:dyDescent="0.2">
      <c r="A16" s="8"/>
      <c r="B16" s="9">
        <v>42614</v>
      </c>
      <c r="C16" s="5">
        <v>1</v>
      </c>
      <c r="D16" s="5" t="s">
        <v>1151</v>
      </c>
      <c r="E16" s="5" t="s">
        <v>686</v>
      </c>
      <c r="F16" s="16">
        <v>569</v>
      </c>
      <c r="G16" s="18" t="s">
        <v>725</v>
      </c>
      <c r="H16" s="100" t="s">
        <v>1146</v>
      </c>
      <c r="I16" s="151" t="s">
        <v>1152</v>
      </c>
      <c r="J16" s="7">
        <v>1393</v>
      </c>
      <c r="K16" s="359"/>
      <c r="L16" s="8"/>
    </row>
    <row r="17" spans="1:12" x14ac:dyDescent="0.2">
      <c r="A17" s="8"/>
      <c r="B17" s="9">
        <v>42614</v>
      </c>
      <c r="C17" s="5">
        <v>1</v>
      </c>
      <c r="D17" s="5" t="s">
        <v>1151</v>
      </c>
      <c r="E17" s="5" t="s">
        <v>686</v>
      </c>
      <c r="F17" s="16">
        <v>569</v>
      </c>
      <c r="G17" s="18" t="s">
        <v>726</v>
      </c>
      <c r="H17" s="100" t="s">
        <v>1146</v>
      </c>
      <c r="I17" s="151" t="s">
        <v>1152</v>
      </c>
      <c r="J17" s="7">
        <v>1393</v>
      </c>
      <c r="K17" s="359"/>
      <c r="L17" s="8"/>
    </row>
    <row r="18" spans="1:12" x14ac:dyDescent="0.2">
      <c r="A18" s="8"/>
      <c r="B18" s="9">
        <v>42614</v>
      </c>
      <c r="C18" s="5">
        <v>1</v>
      </c>
      <c r="D18" s="5" t="s">
        <v>1151</v>
      </c>
      <c r="E18" s="5" t="s">
        <v>686</v>
      </c>
      <c r="F18" s="16">
        <v>569</v>
      </c>
      <c r="G18" s="18" t="s">
        <v>727</v>
      </c>
      <c r="H18" s="100" t="s">
        <v>1146</v>
      </c>
      <c r="I18" s="151" t="s">
        <v>1152</v>
      </c>
      <c r="J18" s="7">
        <v>1393</v>
      </c>
      <c r="K18" s="359"/>
      <c r="L18" s="8"/>
    </row>
    <row r="19" spans="1:12" x14ac:dyDescent="0.2">
      <c r="A19" s="8"/>
      <c r="B19" s="9">
        <v>42614</v>
      </c>
      <c r="C19" s="5">
        <v>1</v>
      </c>
      <c r="D19" s="5" t="s">
        <v>1151</v>
      </c>
      <c r="E19" s="5" t="s">
        <v>686</v>
      </c>
      <c r="F19" s="16">
        <v>569</v>
      </c>
      <c r="G19" s="18" t="s">
        <v>728</v>
      </c>
      <c r="H19" s="100" t="s">
        <v>1146</v>
      </c>
      <c r="I19" s="151" t="s">
        <v>1152</v>
      </c>
      <c r="J19" s="7">
        <v>1393</v>
      </c>
      <c r="K19" s="359"/>
      <c r="L19" s="8"/>
    </row>
    <row r="20" spans="1:12" ht="15.75" thickBot="1" x14ac:dyDescent="0.25">
      <c r="A20" s="8"/>
      <c r="B20" s="9">
        <v>42614</v>
      </c>
      <c r="C20" s="5">
        <v>1</v>
      </c>
      <c r="D20" s="5" t="s">
        <v>1151</v>
      </c>
      <c r="E20" s="5" t="s">
        <v>686</v>
      </c>
      <c r="F20" s="16">
        <v>569</v>
      </c>
      <c r="G20" s="18" t="s">
        <v>729</v>
      </c>
      <c r="H20" s="100" t="s">
        <v>1146</v>
      </c>
      <c r="I20" s="151" t="s">
        <v>1152</v>
      </c>
      <c r="J20" s="7">
        <v>1393</v>
      </c>
      <c r="K20" s="359"/>
      <c r="L20" s="8"/>
    </row>
    <row r="21" spans="1:12" ht="15.75" thickBot="1" x14ac:dyDescent="0.3">
      <c r="A21" s="8"/>
      <c r="B21" s="9">
        <v>42622</v>
      </c>
      <c r="C21" s="5">
        <v>1</v>
      </c>
      <c r="D21" s="5" t="s">
        <v>1175</v>
      </c>
      <c r="E21" s="5" t="s">
        <v>713</v>
      </c>
      <c r="F21" s="16">
        <v>569</v>
      </c>
      <c r="G21" s="18" t="s">
        <v>720</v>
      </c>
      <c r="H21" s="100" t="s">
        <v>1176</v>
      </c>
      <c r="I21" s="418" t="s">
        <v>1068</v>
      </c>
      <c r="J21" s="232">
        <v>106070</v>
      </c>
      <c r="K21" s="359"/>
      <c r="L21" s="8"/>
    </row>
    <row r="22" spans="1:12" x14ac:dyDescent="0.25">
      <c r="H22" s="505" t="s">
        <v>891</v>
      </c>
      <c r="I22" s="506"/>
      <c r="J22" s="377">
        <f>SUM(J2:J21)</f>
        <v>129010</v>
      </c>
      <c r="K22" s="359"/>
    </row>
  </sheetData>
  <autoFilter ref="B1:J10">
    <sortState ref="B2:I1036">
      <sortCondition ref="F1:F1036"/>
    </sortState>
  </autoFilter>
  <mergeCells count="1">
    <mergeCell ref="H22:I22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8"/>
  <sheetViews>
    <sheetView workbookViewId="0">
      <pane ySplit="3" topLeftCell="A4" activePane="bottomLeft" state="frozen"/>
      <selection pane="bottomLeft" activeCell="L16" sqref="L16"/>
    </sheetView>
  </sheetViews>
  <sheetFormatPr baseColWidth="10" defaultRowHeight="15" x14ac:dyDescent="0.25"/>
  <cols>
    <col min="1" max="1" width="2.85546875" style="6" customWidth="1"/>
    <col min="2" max="2" width="12.140625" style="6" bestFit="1" customWidth="1"/>
    <col min="3" max="3" width="8.7109375" style="6" customWidth="1"/>
    <col min="4" max="4" width="67" style="6" customWidth="1"/>
    <col min="5" max="5" width="9.5703125" style="6" customWidth="1"/>
    <col min="6" max="6" width="9" style="17" customWidth="1"/>
    <col min="7" max="7" width="6.140625" style="19" customWidth="1"/>
    <col min="8" max="8" width="37.85546875" style="6" bestFit="1" customWidth="1"/>
    <col min="9" max="9" width="37.85546875" style="6" customWidth="1"/>
    <col min="10" max="10" width="17.42578125" style="15" bestFit="1" customWidth="1"/>
    <col min="11" max="11" width="33.42578125" style="6" bestFit="1" customWidth="1"/>
    <col min="12" max="12" width="11.42578125" style="6"/>
    <col min="13" max="16384" width="11.42578125" style="8"/>
  </cols>
  <sheetData>
    <row r="1" spans="1:12" x14ac:dyDescent="0.25">
      <c r="D1" s="218" t="s">
        <v>1120</v>
      </c>
    </row>
    <row r="3" spans="1:12" x14ac:dyDescent="0.25">
      <c r="B3" s="5" t="s">
        <v>1</v>
      </c>
      <c r="C3" s="5" t="s">
        <v>2</v>
      </c>
      <c r="D3" s="100" t="s">
        <v>3</v>
      </c>
      <c r="E3" s="5" t="s">
        <v>4</v>
      </c>
      <c r="F3" s="16" t="s">
        <v>718</v>
      </c>
      <c r="G3" s="18" t="s">
        <v>719</v>
      </c>
      <c r="H3" s="100" t="s">
        <v>5</v>
      </c>
      <c r="I3" s="100" t="s">
        <v>1095</v>
      </c>
      <c r="J3" s="7" t="s">
        <v>0</v>
      </c>
      <c r="K3" s="5"/>
    </row>
    <row r="4" spans="1:12" x14ac:dyDescent="0.2">
      <c r="A4" s="8"/>
      <c r="B4" s="9">
        <v>41183</v>
      </c>
      <c r="C4" s="5">
        <v>1</v>
      </c>
      <c r="D4" s="185" t="s">
        <v>195</v>
      </c>
      <c r="E4" s="185" t="s">
        <v>687</v>
      </c>
      <c r="F4" s="229">
        <v>591</v>
      </c>
      <c r="G4" s="274" t="s">
        <v>720</v>
      </c>
      <c r="H4" s="187" t="s">
        <v>196</v>
      </c>
      <c r="I4" s="118" t="s">
        <v>1082</v>
      </c>
      <c r="J4" s="232">
        <v>250</v>
      </c>
      <c r="K4" s="5"/>
      <c r="L4" s="8"/>
    </row>
    <row r="5" spans="1:12" x14ac:dyDescent="0.2">
      <c r="A5" s="8"/>
      <c r="B5" s="9">
        <v>41183</v>
      </c>
      <c r="C5" s="5">
        <v>1</v>
      </c>
      <c r="D5" s="185" t="s">
        <v>227</v>
      </c>
      <c r="E5" s="185" t="s">
        <v>687</v>
      </c>
      <c r="F5" s="229">
        <v>591</v>
      </c>
      <c r="G5" s="274" t="s">
        <v>721</v>
      </c>
      <c r="H5" s="187" t="s">
        <v>196</v>
      </c>
      <c r="I5" s="118" t="s">
        <v>1082</v>
      </c>
      <c r="J5" s="232">
        <v>800</v>
      </c>
      <c r="K5" s="5"/>
      <c r="L5" s="8"/>
    </row>
    <row r="6" spans="1:12" x14ac:dyDescent="0.25">
      <c r="H6" s="491" t="s">
        <v>891</v>
      </c>
      <c r="I6" s="492"/>
      <c r="J6" s="377">
        <f>SUM(J4:J5)</f>
        <v>1050</v>
      </c>
    </row>
    <row r="12" spans="1:12" x14ac:dyDescent="0.25">
      <c r="D12" s="273"/>
    </row>
    <row r="18" spans="4:4" x14ac:dyDescent="0.25">
      <c r="D18" s="6" t="s">
        <v>1121</v>
      </c>
    </row>
  </sheetData>
  <autoFilter ref="B3:J5">
    <sortState ref="B2:I1036">
      <sortCondition ref="F1:F1036"/>
    </sortState>
  </autoFilter>
  <mergeCells count="1">
    <mergeCell ref="H6:I6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1"/>
  <sheetViews>
    <sheetView view="pageLayout" topLeftCell="A7" workbookViewId="0">
      <selection activeCell="C18" sqref="C18"/>
    </sheetView>
  </sheetViews>
  <sheetFormatPr baseColWidth="10" defaultRowHeight="15" x14ac:dyDescent="0.25"/>
  <cols>
    <col min="3" max="3" width="17.42578125" customWidth="1"/>
  </cols>
  <sheetData>
    <row r="2" spans="1:6" x14ac:dyDescent="0.25">
      <c r="A2" t="s">
        <v>928</v>
      </c>
      <c r="B2" t="s">
        <v>927</v>
      </c>
      <c r="C2" s="1" t="s">
        <v>6</v>
      </c>
    </row>
    <row r="3" spans="1:6" x14ac:dyDescent="0.25">
      <c r="A3" s="33">
        <v>0.1</v>
      </c>
      <c r="B3" t="s">
        <v>909</v>
      </c>
      <c r="C3" s="1">
        <v>511</v>
      </c>
      <c r="D3" t="s">
        <v>893</v>
      </c>
    </row>
    <row r="4" spans="1:6" x14ac:dyDescent="0.25">
      <c r="A4" s="33"/>
      <c r="B4" t="s">
        <v>951</v>
      </c>
      <c r="C4" s="1">
        <v>512</v>
      </c>
      <c r="D4" s="507" t="s">
        <v>952</v>
      </c>
      <c r="E4" s="507"/>
      <c r="F4" s="507"/>
    </row>
    <row r="5" spans="1:6" x14ac:dyDescent="0.25">
      <c r="A5" s="33"/>
      <c r="B5" t="s">
        <v>910</v>
      </c>
      <c r="C5" s="1">
        <v>513</v>
      </c>
      <c r="D5" t="s">
        <v>892</v>
      </c>
    </row>
    <row r="6" spans="1:6" x14ac:dyDescent="0.25">
      <c r="A6" s="33">
        <v>0.33300000000000002</v>
      </c>
      <c r="B6" t="s">
        <v>911</v>
      </c>
      <c r="C6" s="1">
        <v>515</v>
      </c>
      <c r="D6" t="s">
        <v>894</v>
      </c>
    </row>
    <row r="7" spans="1:6" x14ac:dyDescent="0.25">
      <c r="A7" s="33"/>
      <c r="B7" t="s">
        <v>953</v>
      </c>
      <c r="C7" s="1">
        <v>516</v>
      </c>
      <c r="D7" t="s">
        <v>954</v>
      </c>
    </row>
    <row r="8" spans="1:6" x14ac:dyDescent="0.25">
      <c r="A8" s="33">
        <v>0.1</v>
      </c>
      <c r="B8" t="s">
        <v>912</v>
      </c>
      <c r="C8" s="1">
        <v>519</v>
      </c>
      <c r="D8" t="s">
        <v>895</v>
      </c>
    </row>
    <row r="9" spans="1:6" x14ac:dyDescent="0.25">
      <c r="A9" s="33">
        <v>0.33300000000000002</v>
      </c>
      <c r="B9" t="s">
        <v>913</v>
      </c>
      <c r="C9" s="1">
        <v>521</v>
      </c>
      <c r="D9" t="s">
        <v>896</v>
      </c>
    </row>
    <row r="10" spans="1:6" x14ac:dyDescent="0.25">
      <c r="A10" s="33">
        <v>0.33300000000000002</v>
      </c>
      <c r="B10" t="s">
        <v>914</v>
      </c>
      <c r="C10" s="1">
        <v>523</v>
      </c>
      <c r="D10" t="s">
        <v>897</v>
      </c>
    </row>
    <row r="11" spans="1:6" x14ac:dyDescent="0.25">
      <c r="A11" s="33">
        <v>0.2</v>
      </c>
      <c r="B11" t="s">
        <v>915</v>
      </c>
      <c r="C11" s="1">
        <v>529</v>
      </c>
      <c r="D11" t="s">
        <v>898</v>
      </c>
    </row>
    <row r="12" spans="1:6" x14ac:dyDescent="0.25">
      <c r="A12" s="33">
        <v>0.2</v>
      </c>
      <c r="B12" t="s">
        <v>916</v>
      </c>
      <c r="C12" s="1">
        <v>532</v>
      </c>
      <c r="D12" t="s">
        <v>899</v>
      </c>
    </row>
    <row r="13" spans="1:6" x14ac:dyDescent="0.25">
      <c r="A13" s="33"/>
      <c r="B13" t="s">
        <v>957</v>
      </c>
      <c r="C13" s="1">
        <v>533</v>
      </c>
      <c r="D13" t="s">
        <v>955</v>
      </c>
    </row>
    <row r="14" spans="1:6" x14ac:dyDescent="0.25">
      <c r="A14" s="33"/>
      <c r="B14" t="s">
        <v>958</v>
      </c>
      <c r="C14" s="1">
        <v>534</v>
      </c>
      <c r="D14" t="s">
        <v>956</v>
      </c>
    </row>
    <row r="15" spans="1:6" x14ac:dyDescent="0.25">
      <c r="A15" s="33">
        <v>0.2</v>
      </c>
      <c r="B15" t="s">
        <v>917</v>
      </c>
      <c r="C15" s="1">
        <v>541</v>
      </c>
      <c r="D15" t="s">
        <v>900</v>
      </c>
    </row>
    <row r="16" spans="1:6" x14ac:dyDescent="0.25">
      <c r="A16" s="33"/>
      <c r="B16" t="s">
        <v>918</v>
      </c>
      <c r="C16" s="1">
        <v>551</v>
      </c>
      <c r="D16" t="s">
        <v>901</v>
      </c>
    </row>
    <row r="17" spans="1:4" x14ac:dyDescent="0.25">
      <c r="A17" s="33">
        <v>0.1</v>
      </c>
      <c r="B17" t="s">
        <v>919</v>
      </c>
      <c r="C17" s="1">
        <v>561</v>
      </c>
      <c r="D17" t="s">
        <v>902</v>
      </c>
    </row>
    <row r="18" spans="1:4" x14ac:dyDescent="0.25">
      <c r="A18" s="33">
        <v>0.1</v>
      </c>
      <c r="B18" t="s">
        <v>920</v>
      </c>
      <c r="C18" s="1">
        <v>562</v>
      </c>
      <c r="D18" t="s">
        <v>903</v>
      </c>
    </row>
    <row r="19" spans="1:4" x14ac:dyDescent="0.25">
      <c r="A19" s="33">
        <v>0.1</v>
      </c>
      <c r="B19" t="s">
        <v>921</v>
      </c>
      <c r="C19" s="1">
        <v>563</v>
      </c>
      <c r="D19" t="s">
        <v>904</v>
      </c>
    </row>
    <row r="20" spans="1:4" x14ac:dyDescent="0.25">
      <c r="A20" s="33">
        <v>0.1</v>
      </c>
      <c r="B20" t="s">
        <v>922</v>
      </c>
      <c r="C20" s="1">
        <v>564</v>
      </c>
      <c r="D20" t="s">
        <v>905</v>
      </c>
    </row>
    <row r="21" spans="1:4" x14ac:dyDescent="0.25">
      <c r="A21" s="33">
        <v>0.1</v>
      </c>
      <c r="B21" t="s">
        <v>923</v>
      </c>
      <c r="C21" s="1">
        <v>565</v>
      </c>
      <c r="D21" t="s">
        <v>906</v>
      </c>
    </row>
    <row r="22" spans="1:4" x14ac:dyDescent="0.25">
      <c r="A22" s="33">
        <v>0.1</v>
      </c>
      <c r="B22" t="s">
        <v>924</v>
      </c>
      <c r="C22" s="1">
        <v>567</v>
      </c>
      <c r="D22" t="s">
        <v>907</v>
      </c>
    </row>
    <row r="23" spans="1:4" x14ac:dyDescent="0.25">
      <c r="A23" s="33">
        <v>0.1</v>
      </c>
      <c r="B23" t="s">
        <v>925</v>
      </c>
      <c r="C23" s="1">
        <v>569</v>
      </c>
      <c r="D23" t="s">
        <v>908</v>
      </c>
    </row>
    <row r="24" spans="1:4" x14ac:dyDescent="0.25">
      <c r="A24" s="33"/>
      <c r="B24" t="s">
        <v>926</v>
      </c>
      <c r="C24" s="1">
        <v>591</v>
      </c>
      <c r="D24" t="s">
        <v>7</v>
      </c>
    </row>
    <row r="25" spans="1:4" x14ac:dyDescent="0.25">
      <c r="C25" s="1"/>
    </row>
    <row r="27" spans="1:4" x14ac:dyDescent="0.25">
      <c r="B27">
        <v>1</v>
      </c>
      <c r="C27" s="3" t="s">
        <v>46</v>
      </c>
    </row>
    <row r="28" spans="1:4" x14ac:dyDescent="0.25">
      <c r="B28">
        <v>2</v>
      </c>
      <c r="C28" s="3" t="s">
        <v>47</v>
      </c>
    </row>
    <row r="29" spans="1:4" x14ac:dyDescent="0.25">
      <c r="B29">
        <v>3</v>
      </c>
      <c r="C29" s="3" t="s">
        <v>9</v>
      </c>
    </row>
    <row r="30" spans="1:4" x14ac:dyDescent="0.25">
      <c r="B30">
        <v>4</v>
      </c>
      <c r="C30" s="3" t="s">
        <v>10</v>
      </c>
    </row>
    <row r="31" spans="1:4" x14ac:dyDescent="0.25">
      <c r="B31">
        <v>5</v>
      </c>
      <c r="C31" s="3" t="s">
        <v>11</v>
      </c>
    </row>
    <row r="32" spans="1:4" x14ac:dyDescent="0.25">
      <c r="B32">
        <v>6</v>
      </c>
      <c r="C32" s="3" t="s">
        <v>12</v>
      </c>
    </row>
    <row r="33" spans="2:7" x14ac:dyDescent="0.25">
      <c r="B33">
        <v>7</v>
      </c>
      <c r="C33" s="3" t="s">
        <v>42</v>
      </c>
      <c r="G33" s="4"/>
    </row>
    <row r="34" spans="2:7" x14ac:dyDescent="0.25">
      <c r="B34">
        <v>8</v>
      </c>
      <c r="C34" s="3" t="s">
        <v>16</v>
      </c>
    </row>
    <row r="35" spans="2:7" x14ac:dyDescent="0.25">
      <c r="B35">
        <v>9</v>
      </c>
      <c r="C35" s="3" t="s">
        <v>15</v>
      </c>
    </row>
    <row r="36" spans="2:7" x14ac:dyDescent="0.25">
      <c r="B36">
        <v>10</v>
      </c>
      <c r="C36" s="3" t="s">
        <v>22</v>
      </c>
    </row>
    <row r="37" spans="2:7" x14ac:dyDescent="0.25">
      <c r="B37">
        <v>11</v>
      </c>
      <c r="C37" s="3" t="s">
        <v>13</v>
      </c>
    </row>
    <row r="38" spans="2:7" x14ac:dyDescent="0.25">
      <c r="B38">
        <v>12</v>
      </c>
      <c r="C38" s="3" t="s">
        <v>14</v>
      </c>
    </row>
    <row r="39" spans="2:7" x14ac:dyDescent="0.25">
      <c r="B39">
        <v>13</v>
      </c>
      <c r="C39" s="3" t="s">
        <v>23</v>
      </c>
    </row>
    <row r="40" spans="2:7" x14ac:dyDescent="0.25">
      <c r="B40">
        <v>14</v>
      </c>
      <c r="C40" s="3" t="s">
        <v>18</v>
      </c>
    </row>
    <row r="41" spans="2:7" x14ac:dyDescent="0.25">
      <c r="B41">
        <v>15</v>
      </c>
      <c r="C41" s="3" t="s">
        <v>21</v>
      </c>
    </row>
    <row r="42" spans="2:7" x14ac:dyDescent="0.25">
      <c r="B42">
        <v>16</v>
      </c>
      <c r="C42" s="3" t="s">
        <v>20</v>
      </c>
    </row>
    <row r="43" spans="2:7" x14ac:dyDescent="0.25">
      <c r="B43">
        <v>17</v>
      </c>
      <c r="C43" s="3" t="s">
        <v>17</v>
      </c>
    </row>
    <row r="44" spans="2:7" x14ac:dyDescent="0.25">
      <c r="B44">
        <v>18</v>
      </c>
      <c r="C44" s="3" t="s">
        <v>24</v>
      </c>
    </row>
    <row r="45" spans="2:7" x14ac:dyDescent="0.25">
      <c r="B45">
        <v>19</v>
      </c>
      <c r="C45" s="3" t="s">
        <v>25</v>
      </c>
    </row>
    <row r="46" spans="2:7" x14ac:dyDescent="0.25">
      <c r="B46">
        <v>20</v>
      </c>
      <c r="C46" s="3" t="s">
        <v>19</v>
      </c>
    </row>
    <row r="47" spans="2:7" x14ac:dyDescent="0.25">
      <c r="B47">
        <v>21</v>
      </c>
      <c r="C47" s="3" t="s">
        <v>43</v>
      </c>
    </row>
    <row r="48" spans="2:7" x14ac:dyDescent="0.25">
      <c r="B48">
        <v>22</v>
      </c>
      <c r="C48" s="3" t="s">
        <v>36</v>
      </c>
    </row>
    <row r="49" spans="2:3" x14ac:dyDescent="0.25">
      <c r="B49">
        <v>23</v>
      </c>
      <c r="C49" s="3" t="s">
        <v>32</v>
      </c>
    </row>
    <row r="50" spans="2:3" x14ac:dyDescent="0.25">
      <c r="B50">
        <v>24</v>
      </c>
      <c r="C50" s="3" t="s">
        <v>28</v>
      </c>
    </row>
    <row r="51" spans="2:3" x14ac:dyDescent="0.25">
      <c r="B51">
        <v>25</v>
      </c>
      <c r="C51" s="3" t="s">
        <v>30</v>
      </c>
    </row>
    <row r="52" spans="2:3" x14ac:dyDescent="0.25">
      <c r="B52">
        <v>26</v>
      </c>
      <c r="C52" s="3" t="s">
        <v>26</v>
      </c>
    </row>
    <row r="53" spans="2:3" x14ac:dyDescent="0.25">
      <c r="B53">
        <v>27</v>
      </c>
      <c r="C53" s="3" t="s">
        <v>34</v>
      </c>
    </row>
    <row r="54" spans="2:3" x14ac:dyDescent="0.25">
      <c r="B54">
        <v>28</v>
      </c>
      <c r="C54" s="3" t="s">
        <v>44</v>
      </c>
    </row>
    <row r="55" spans="2:3" x14ac:dyDescent="0.25">
      <c r="B55">
        <v>29</v>
      </c>
      <c r="C55" s="3" t="s">
        <v>38</v>
      </c>
    </row>
    <row r="56" spans="2:3" x14ac:dyDescent="0.25">
      <c r="B56">
        <v>30</v>
      </c>
      <c r="C56" s="3" t="s">
        <v>45</v>
      </c>
    </row>
    <row r="57" spans="2:3" x14ac:dyDescent="0.25">
      <c r="B57">
        <v>31</v>
      </c>
      <c r="C57" s="3" t="s">
        <v>48</v>
      </c>
    </row>
    <row r="58" spans="2:3" x14ac:dyDescent="0.25">
      <c r="B58">
        <v>32</v>
      </c>
      <c r="C58" s="3" t="s">
        <v>31</v>
      </c>
    </row>
    <row r="59" spans="2:3" x14ac:dyDescent="0.25">
      <c r="B59">
        <v>33</v>
      </c>
      <c r="C59" s="3" t="s">
        <v>39</v>
      </c>
    </row>
    <row r="60" spans="2:3" x14ac:dyDescent="0.25">
      <c r="B60">
        <v>34</v>
      </c>
      <c r="C60" s="3" t="s">
        <v>41</v>
      </c>
    </row>
    <row r="61" spans="2:3" x14ac:dyDescent="0.25">
      <c r="B61">
        <v>35</v>
      </c>
      <c r="C61" s="3" t="s">
        <v>29</v>
      </c>
    </row>
    <row r="62" spans="2:3" x14ac:dyDescent="0.25">
      <c r="B62">
        <v>36</v>
      </c>
      <c r="C62" s="3" t="s">
        <v>27</v>
      </c>
    </row>
    <row r="63" spans="2:3" x14ac:dyDescent="0.25">
      <c r="B63">
        <v>37</v>
      </c>
      <c r="C63" s="3" t="s">
        <v>33</v>
      </c>
    </row>
    <row r="64" spans="2:3" x14ac:dyDescent="0.25">
      <c r="B64">
        <v>38</v>
      </c>
      <c r="C64" s="3" t="s">
        <v>35</v>
      </c>
    </row>
    <row r="65" spans="2:3" x14ac:dyDescent="0.25">
      <c r="B65">
        <v>39</v>
      </c>
      <c r="C65" s="3" t="s">
        <v>40</v>
      </c>
    </row>
    <row r="66" spans="2:3" x14ac:dyDescent="0.25">
      <c r="B66">
        <v>40</v>
      </c>
      <c r="C66" s="3" t="s">
        <v>37</v>
      </c>
    </row>
    <row r="68" spans="2:3" x14ac:dyDescent="0.25">
      <c r="C68" s="2"/>
    </row>
    <row r="69" spans="2:3" x14ac:dyDescent="0.25">
      <c r="C69" s="2"/>
    </row>
    <row r="70" spans="2:3" x14ac:dyDescent="0.25">
      <c r="C70" s="2"/>
    </row>
    <row r="71" spans="2:3" x14ac:dyDescent="0.25">
      <c r="C71" s="2"/>
    </row>
  </sheetData>
  <mergeCells count="1">
    <mergeCell ref="D4:F4"/>
  </mergeCells>
  <pageMargins left="0.7" right="0.7" top="0.75" bottom="0.75" header="0.3" footer="0.3"/>
  <pageSetup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0"/>
  <sheetViews>
    <sheetView workbookViewId="0">
      <pane ySplit="1" topLeftCell="A2" activePane="bottomLeft" state="frozen"/>
      <selection pane="bottomLeft" activeCell="K2" sqref="K2"/>
    </sheetView>
  </sheetViews>
  <sheetFormatPr baseColWidth="10" defaultRowHeight="15" x14ac:dyDescent="0.25"/>
  <cols>
    <col min="1" max="1" width="2.85546875" style="6" customWidth="1"/>
    <col min="2" max="2" width="11" style="269" customWidth="1"/>
    <col min="3" max="3" width="8.5703125" style="182" customWidth="1"/>
    <col min="4" max="4" width="55.7109375" style="6" customWidth="1"/>
    <col min="5" max="5" width="9.5703125" style="6" customWidth="1"/>
    <col min="6" max="6" width="9" style="17" customWidth="1"/>
    <col min="7" max="7" width="6.140625" style="24" customWidth="1"/>
    <col min="8" max="8" width="37.85546875" style="6" bestFit="1" customWidth="1"/>
    <col min="9" max="9" width="37.85546875" style="6" customWidth="1"/>
    <col min="10" max="10" width="17.42578125" style="15" bestFit="1" customWidth="1"/>
    <col min="11" max="11" width="15.5703125" style="6" customWidth="1"/>
    <col min="12" max="16384" width="11.42578125" style="8"/>
  </cols>
  <sheetData>
    <row r="1" spans="2:11" x14ac:dyDescent="0.25">
      <c r="B1" s="228" t="s">
        <v>1</v>
      </c>
      <c r="C1" s="100" t="s">
        <v>1098</v>
      </c>
      <c r="D1" s="100" t="s">
        <v>3</v>
      </c>
      <c r="E1" s="5" t="s">
        <v>4</v>
      </c>
      <c r="F1" s="16" t="s">
        <v>718</v>
      </c>
      <c r="G1" s="23" t="s">
        <v>719</v>
      </c>
      <c r="H1" s="100" t="s">
        <v>5</v>
      </c>
      <c r="I1" s="100" t="s">
        <v>1072</v>
      </c>
      <c r="J1" s="59" t="s">
        <v>0</v>
      </c>
      <c r="K1" s="270" t="s">
        <v>1122</v>
      </c>
    </row>
    <row r="2" spans="2:11" x14ac:dyDescent="0.2">
      <c r="B2" s="225"/>
      <c r="C2" s="100">
        <v>1</v>
      </c>
      <c r="D2" s="5" t="s">
        <v>509</v>
      </c>
      <c r="E2" s="5" t="s">
        <v>686</v>
      </c>
      <c r="F2" s="16">
        <v>513</v>
      </c>
      <c r="G2" s="23" t="s">
        <v>720</v>
      </c>
      <c r="H2" s="5" t="s">
        <v>522</v>
      </c>
      <c r="I2" s="152" t="s">
        <v>1046</v>
      </c>
      <c r="J2" s="59">
        <v>400</v>
      </c>
      <c r="K2" s="271">
        <f>(J2*0.041)-J2</f>
        <v>-383.6</v>
      </c>
    </row>
    <row r="3" spans="2:11" x14ac:dyDescent="0.2">
      <c r="B3" s="225"/>
      <c r="C3" s="100">
        <v>1</v>
      </c>
      <c r="D3" s="5" t="s">
        <v>509</v>
      </c>
      <c r="E3" s="5" t="s">
        <v>686</v>
      </c>
      <c r="F3" s="16">
        <v>513</v>
      </c>
      <c r="G3" s="23" t="s">
        <v>721</v>
      </c>
      <c r="H3" s="5" t="s">
        <v>522</v>
      </c>
      <c r="I3" s="152" t="s">
        <v>1046</v>
      </c>
      <c r="J3" s="59">
        <v>400</v>
      </c>
      <c r="K3" s="20"/>
    </row>
    <row r="4" spans="2:11" x14ac:dyDescent="0.2">
      <c r="B4" s="225"/>
      <c r="C4" s="100">
        <v>1</v>
      </c>
      <c r="D4" s="5" t="s">
        <v>509</v>
      </c>
      <c r="E4" s="5" t="s">
        <v>686</v>
      </c>
      <c r="F4" s="16">
        <v>513</v>
      </c>
      <c r="G4" s="23" t="s">
        <v>722</v>
      </c>
      <c r="H4" s="5" t="s">
        <v>522</v>
      </c>
      <c r="I4" s="152" t="s">
        <v>1046</v>
      </c>
      <c r="J4" s="59">
        <v>400</v>
      </c>
      <c r="K4" s="20"/>
    </row>
    <row r="5" spans="2:11" x14ac:dyDescent="0.2">
      <c r="B5" s="225"/>
      <c r="C5" s="100">
        <v>1</v>
      </c>
      <c r="D5" s="5" t="s">
        <v>509</v>
      </c>
      <c r="E5" s="5" t="s">
        <v>686</v>
      </c>
      <c r="F5" s="16">
        <v>513</v>
      </c>
      <c r="G5" s="23" t="s">
        <v>723</v>
      </c>
      <c r="H5" s="5" t="s">
        <v>522</v>
      </c>
      <c r="I5" s="152" t="s">
        <v>1046</v>
      </c>
      <c r="J5" s="59">
        <v>400</v>
      </c>
      <c r="K5" s="20"/>
    </row>
    <row r="6" spans="2:11" x14ac:dyDescent="0.2">
      <c r="B6" s="225"/>
      <c r="C6" s="100">
        <v>1</v>
      </c>
      <c r="D6" s="5" t="s">
        <v>509</v>
      </c>
      <c r="E6" s="5" t="s">
        <v>686</v>
      </c>
      <c r="F6" s="16">
        <v>513</v>
      </c>
      <c r="G6" s="23" t="s">
        <v>724</v>
      </c>
      <c r="H6" s="5" t="s">
        <v>522</v>
      </c>
      <c r="I6" s="152" t="s">
        <v>1046</v>
      </c>
      <c r="J6" s="59">
        <v>400</v>
      </c>
      <c r="K6" s="20"/>
    </row>
    <row r="7" spans="2:11" x14ac:dyDescent="0.2">
      <c r="B7" s="225"/>
      <c r="C7" s="100">
        <v>1</v>
      </c>
      <c r="D7" s="5" t="s">
        <v>509</v>
      </c>
      <c r="E7" s="5" t="s">
        <v>686</v>
      </c>
      <c r="F7" s="16">
        <v>513</v>
      </c>
      <c r="G7" s="23" t="s">
        <v>725</v>
      </c>
      <c r="H7" s="5" t="s">
        <v>522</v>
      </c>
      <c r="I7" s="152" t="s">
        <v>1046</v>
      </c>
      <c r="J7" s="59">
        <v>400</v>
      </c>
      <c r="K7" s="20"/>
    </row>
    <row r="8" spans="2:11" x14ac:dyDescent="0.2">
      <c r="B8" s="225"/>
      <c r="C8" s="100">
        <v>1</v>
      </c>
      <c r="D8" s="5" t="s">
        <v>509</v>
      </c>
      <c r="E8" s="5" t="s">
        <v>686</v>
      </c>
      <c r="F8" s="16">
        <v>513</v>
      </c>
      <c r="G8" s="23" t="s">
        <v>726</v>
      </c>
      <c r="H8" s="5" t="s">
        <v>522</v>
      </c>
      <c r="I8" s="152" t="s">
        <v>1046</v>
      </c>
      <c r="J8" s="59">
        <v>400</v>
      </c>
      <c r="K8" s="20"/>
    </row>
    <row r="9" spans="2:11" x14ac:dyDescent="0.2">
      <c r="B9" s="225"/>
      <c r="C9" s="100">
        <v>1</v>
      </c>
      <c r="D9" s="5" t="s">
        <v>509</v>
      </c>
      <c r="E9" s="5" t="s">
        <v>686</v>
      </c>
      <c r="F9" s="16">
        <v>513</v>
      </c>
      <c r="G9" s="23" t="s">
        <v>727</v>
      </c>
      <c r="H9" s="5" t="s">
        <v>522</v>
      </c>
      <c r="I9" s="152" t="s">
        <v>1046</v>
      </c>
      <c r="J9" s="59">
        <v>400</v>
      </c>
      <c r="K9" s="20"/>
    </row>
    <row r="10" spans="2:11" x14ac:dyDescent="0.2">
      <c r="B10" s="225"/>
      <c r="C10" s="100">
        <v>1</v>
      </c>
      <c r="D10" s="5" t="s">
        <v>509</v>
      </c>
      <c r="E10" s="5" t="s">
        <v>686</v>
      </c>
      <c r="F10" s="16">
        <v>513</v>
      </c>
      <c r="G10" s="23" t="s">
        <v>728</v>
      </c>
      <c r="H10" s="5" t="s">
        <v>522</v>
      </c>
      <c r="I10" s="152" t="s">
        <v>1046</v>
      </c>
      <c r="J10" s="59">
        <v>400</v>
      </c>
      <c r="K10" s="20"/>
    </row>
    <row r="11" spans="2:11" x14ac:dyDescent="0.2">
      <c r="B11" s="225"/>
      <c r="C11" s="100">
        <v>1</v>
      </c>
      <c r="D11" s="5" t="s">
        <v>509</v>
      </c>
      <c r="E11" s="5" t="s">
        <v>686</v>
      </c>
      <c r="F11" s="16">
        <v>513</v>
      </c>
      <c r="G11" s="23" t="s">
        <v>729</v>
      </c>
      <c r="H11" s="5" t="s">
        <v>522</v>
      </c>
      <c r="I11" s="152" t="s">
        <v>1046</v>
      </c>
      <c r="J11" s="59">
        <v>400</v>
      </c>
      <c r="K11" s="20"/>
    </row>
    <row r="12" spans="2:11" x14ac:dyDescent="0.2">
      <c r="B12" s="225"/>
      <c r="C12" s="100">
        <v>1</v>
      </c>
      <c r="D12" s="5" t="s">
        <v>509</v>
      </c>
      <c r="E12" s="5" t="s">
        <v>686</v>
      </c>
      <c r="F12" s="16">
        <v>513</v>
      </c>
      <c r="G12" s="23" t="s">
        <v>730</v>
      </c>
      <c r="H12" s="5" t="s">
        <v>522</v>
      </c>
      <c r="I12" s="152" t="s">
        <v>1046</v>
      </c>
      <c r="J12" s="59">
        <v>400</v>
      </c>
      <c r="K12" s="20"/>
    </row>
    <row r="13" spans="2:11" x14ac:dyDescent="0.2">
      <c r="B13" s="225"/>
      <c r="C13" s="100">
        <v>1</v>
      </c>
      <c r="D13" s="5" t="s">
        <v>509</v>
      </c>
      <c r="E13" s="5" t="s">
        <v>686</v>
      </c>
      <c r="F13" s="16">
        <v>513</v>
      </c>
      <c r="G13" s="23" t="s">
        <v>731</v>
      </c>
      <c r="H13" s="5" t="s">
        <v>522</v>
      </c>
      <c r="I13" s="152" t="s">
        <v>1046</v>
      </c>
      <c r="J13" s="59">
        <v>400</v>
      </c>
      <c r="K13" s="20"/>
    </row>
    <row r="14" spans="2:11" x14ac:dyDescent="0.2">
      <c r="B14" s="225"/>
      <c r="C14" s="100">
        <v>1</v>
      </c>
      <c r="D14" s="5" t="s">
        <v>509</v>
      </c>
      <c r="E14" s="5" t="s">
        <v>686</v>
      </c>
      <c r="F14" s="16">
        <v>513</v>
      </c>
      <c r="G14" s="23" t="s">
        <v>732</v>
      </c>
      <c r="H14" s="5" t="s">
        <v>522</v>
      </c>
      <c r="I14" s="152" t="s">
        <v>1046</v>
      </c>
      <c r="J14" s="59">
        <v>400</v>
      </c>
      <c r="K14" s="20"/>
    </row>
    <row r="15" spans="2:11" x14ac:dyDescent="0.2">
      <c r="B15" s="225"/>
      <c r="C15" s="100">
        <v>1</v>
      </c>
      <c r="D15" s="5" t="s">
        <v>509</v>
      </c>
      <c r="E15" s="5" t="s">
        <v>686</v>
      </c>
      <c r="F15" s="16">
        <v>513</v>
      </c>
      <c r="G15" s="23" t="s">
        <v>733</v>
      </c>
      <c r="H15" s="5" t="s">
        <v>522</v>
      </c>
      <c r="I15" s="152" t="s">
        <v>1046</v>
      </c>
      <c r="J15" s="59">
        <v>400</v>
      </c>
      <c r="K15" s="20"/>
    </row>
    <row r="16" spans="2:11" x14ac:dyDescent="0.2">
      <c r="B16" s="225"/>
      <c r="C16" s="100">
        <v>1</v>
      </c>
      <c r="D16" s="5" t="s">
        <v>509</v>
      </c>
      <c r="E16" s="5" t="s">
        <v>686</v>
      </c>
      <c r="F16" s="16">
        <v>513</v>
      </c>
      <c r="G16" s="23" t="s">
        <v>734</v>
      </c>
      <c r="H16" s="5" t="s">
        <v>522</v>
      </c>
      <c r="I16" s="152" t="s">
        <v>1046</v>
      </c>
      <c r="J16" s="59">
        <v>400</v>
      </c>
      <c r="K16" s="20"/>
    </row>
    <row r="17" spans="2:11" x14ac:dyDescent="0.2">
      <c r="B17" s="225"/>
      <c r="C17" s="100">
        <v>1</v>
      </c>
      <c r="D17" s="5" t="s">
        <v>509</v>
      </c>
      <c r="E17" s="5" t="s">
        <v>686</v>
      </c>
      <c r="F17" s="16">
        <v>513</v>
      </c>
      <c r="G17" s="23" t="s">
        <v>735</v>
      </c>
      <c r="H17" s="5" t="s">
        <v>522</v>
      </c>
      <c r="I17" s="152" t="s">
        <v>1046</v>
      </c>
      <c r="J17" s="59">
        <v>400</v>
      </c>
      <c r="K17" s="20"/>
    </row>
    <row r="18" spans="2:11" x14ac:dyDescent="0.2">
      <c r="B18" s="225"/>
      <c r="C18" s="100">
        <v>1</v>
      </c>
      <c r="D18" s="5" t="s">
        <v>509</v>
      </c>
      <c r="E18" s="5" t="s">
        <v>686</v>
      </c>
      <c r="F18" s="16">
        <v>513</v>
      </c>
      <c r="G18" s="23" t="s">
        <v>736</v>
      </c>
      <c r="H18" s="5" t="s">
        <v>522</v>
      </c>
      <c r="I18" s="152" t="s">
        <v>1046</v>
      </c>
      <c r="J18" s="59">
        <v>400</v>
      </c>
      <c r="K18" s="20"/>
    </row>
    <row r="19" spans="2:11" x14ac:dyDescent="0.2">
      <c r="B19" s="225"/>
      <c r="C19" s="100">
        <v>1</v>
      </c>
      <c r="D19" s="5" t="s">
        <v>509</v>
      </c>
      <c r="E19" s="5" t="s">
        <v>686</v>
      </c>
      <c r="F19" s="16">
        <v>513</v>
      </c>
      <c r="G19" s="23" t="s">
        <v>737</v>
      </c>
      <c r="H19" s="5" t="s">
        <v>522</v>
      </c>
      <c r="I19" s="152" t="s">
        <v>1046</v>
      </c>
      <c r="J19" s="59">
        <v>400</v>
      </c>
      <c r="K19" s="20"/>
    </row>
    <row r="20" spans="2:11" x14ac:dyDescent="0.2">
      <c r="B20" s="225"/>
      <c r="C20" s="100">
        <v>1</v>
      </c>
      <c r="D20" s="5" t="s">
        <v>509</v>
      </c>
      <c r="E20" s="5" t="s">
        <v>686</v>
      </c>
      <c r="F20" s="16">
        <v>513</v>
      </c>
      <c r="G20" s="23" t="s">
        <v>738</v>
      </c>
      <c r="H20" s="5" t="s">
        <v>522</v>
      </c>
      <c r="I20" s="152" t="s">
        <v>1046</v>
      </c>
      <c r="J20" s="59">
        <v>400</v>
      </c>
      <c r="K20" s="20"/>
    </row>
    <row r="21" spans="2:11" x14ac:dyDescent="0.2">
      <c r="B21" s="225"/>
      <c r="C21" s="100">
        <v>1</v>
      </c>
      <c r="D21" s="5" t="s">
        <v>509</v>
      </c>
      <c r="E21" s="5" t="s">
        <v>686</v>
      </c>
      <c r="F21" s="16">
        <v>513</v>
      </c>
      <c r="G21" s="23" t="s">
        <v>739</v>
      </c>
      <c r="H21" s="5" t="s">
        <v>522</v>
      </c>
      <c r="I21" s="152" t="s">
        <v>1046</v>
      </c>
      <c r="J21" s="59">
        <v>400</v>
      </c>
      <c r="K21" s="20"/>
    </row>
    <row r="22" spans="2:11" x14ac:dyDescent="0.2">
      <c r="B22" s="225"/>
      <c r="C22" s="100">
        <v>1</v>
      </c>
      <c r="D22" s="5" t="s">
        <v>509</v>
      </c>
      <c r="E22" s="5" t="s">
        <v>686</v>
      </c>
      <c r="F22" s="16">
        <v>513</v>
      </c>
      <c r="G22" s="23" t="s">
        <v>740</v>
      </c>
      <c r="H22" s="5" t="s">
        <v>522</v>
      </c>
      <c r="I22" s="152" t="s">
        <v>1046</v>
      </c>
      <c r="J22" s="59">
        <v>400</v>
      </c>
      <c r="K22" s="20"/>
    </row>
    <row r="23" spans="2:11" x14ac:dyDescent="0.2">
      <c r="B23" s="225"/>
      <c r="C23" s="100">
        <v>1</v>
      </c>
      <c r="D23" s="5" t="s">
        <v>509</v>
      </c>
      <c r="E23" s="5" t="s">
        <v>686</v>
      </c>
      <c r="F23" s="16">
        <v>513</v>
      </c>
      <c r="G23" s="23" t="s">
        <v>741</v>
      </c>
      <c r="H23" s="5" t="s">
        <v>522</v>
      </c>
      <c r="I23" s="152" t="s">
        <v>1046</v>
      </c>
      <c r="J23" s="59">
        <v>400</v>
      </c>
      <c r="K23" s="20"/>
    </row>
    <row r="24" spans="2:11" x14ac:dyDescent="0.2">
      <c r="B24" s="225"/>
      <c r="C24" s="100">
        <v>1</v>
      </c>
      <c r="D24" s="5" t="s">
        <v>509</v>
      </c>
      <c r="E24" s="5" t="s">
        <v>686</v>
      </c>
      <c r="F24" s="16">
        <v>513</v>
      </c>
      <c r="G24" s="23" t="s">
        <v>742</v>
      </c>
      <c r="H24" s="5" t="s">
        <v>522</v>
      </c>
      <c r="I24" s="152" t="s">
        <v>1046</v>
      </c>
      <c r="J24" s="59">
        <v>400</v>
      </c>
      <c r="K24" s="20"/>
    </row>
    <row r="25" spans="2:11" x14ac:dyDescent="0.2">
      <c r="B25" s="225"/>
      <c r="C25" s="100">
        <v>1</v>
      </c>
      <c r="D25" s="5" t="s">
        <v>510</v>
      </c>
      <c r="E25" s="5" t="s">
        <v>686</v>
      </c>
      <c r="F25" s="16">
        <v>513</v>
      </c>
      <c r="G25" s="23" t="s">
        <v>743</v>
      </c>
      <c r="H25" s="5" t="s">
        <v>522</v>
      </c>
      <c r="I25" s="152" t="s">
        <v>1046</v>
      </c>
      <c r="J25" s="59">
        <v>1000</v>
      </c>
      <c r="K25" s="20"/>
    </row>
    <row r="26" spans="2:11" x14ac:dyDescent="0.2">
      <c r="B26" s="225"/>
      <c r="C26" s="100">
        <v>1</v>
      </c>
      <c r="D26" s="5" t="s">
        <v>510</v>
      </c>
      <c r="E26" s="5" t="s">
        <v>686</v>
      </c>
      <c r="F26" s="16">
        <v>513</v>
      </c>
      <c r="G26" s="23" t="s">
        <v>744</v>
      </c>
      <c r="H26" s="5" t="s">
        <v>522</v>
      </c>
      <c r="I26" s="152" t="s">
        <v>1046</v>
      </c>
      <c r="J26" s="59">
        <v>1000</v>
      </c>
      <c r="K26" s="20"/>
    </row>
    <row r="27" spans="2:11" x14ac:dyDescent="0.2">
      <c r="B27" s="225"/>
      <c r="C27" s="100">
        <v>1</v>
      </c>
      <c r="D27" s="5" t="s">
        <v>510</v>
      </c>
      <c r="E27" s="5" t="s">
        <v>686</v>
      </c>
      <c r="F27" s="16">
        <v>513</v>
      </c>
      <c r="G27" s="23" t="s">
        <v>745</v>
      </c>
      <c r="H27" s="5" t="s">
        <v>522</v>
      </c>
      <c r="I27" s="152" t="s">
        <v>1046</v>
      </c>
      <c r="J27" s="59">
        <v>1000</v>
      </c>
      <c r="K27" s="20"/>
    </row>
    <row r="28" spans="2:11" x14ac:dyDescent="0.2">
      <c r="B28" s="225"/>
      <c r="C28" s="100">
        <v>1</v>
      </c>
      <c r="D28" s="5" t="s">
        <v>510</v>
      </c>
      <c r="E28" s="5" t="s">
        <v>686</v>
      </c>
      <c r="F28" s="16">
        <v>513</v>
      </c>
      <c r="G28" s="23" t="s">
        <v>746</v>
      </c>
      <c r="H28" s="5" t="s">
        <v>522</v>
      </c>
      <c r="I28" s="152" t="s">
        <v>1046</v>
      </c>
      <c r="J28" s="59">
        <v>1000</v>
      </c>
      <c r="K28" s="20"/>
    </row>
    <row r="29" spans="2:11" x14ac:dyDescent="0.2">
      <c r="B29" s="225"/>
      <c r="C29" s="100">
        <v>1</v>
      </c>
      <c r="D29" s="5" t="s">
        <v>510</v>
      </c>
      <c r="E29" s="5" t="s">
        <v>686</v>
      </c>
      <c r="F29" s="16">
        <v>513</v>
      </c>
      <c r="G29" s="23" t="s">
        <v>747</v>
      </c>
      <c r="H29" s="5" t="s">
        <v>522</v>
      </c>
      <c r="I29" s="152" t="s">
        <v>1046</v>
      </c>
      <c r="J29" s="59">
        <v>1000</v>
      </c>
      <c r="K29" s="20"/>
    </row>
    <row r="30" spans="2:11" x14ac:dyDescent="0.2">
      <c r="B30" s="225"/>
      <c r="C30" s="100">
        <v>1</v>
      </c>
      <c r="D30" s="5" t="s">
        <v>510</v>
      </c>
      <c r="E30" s="5" t="s">
        <v>686</v>
      </c>
      <c r="F30" s="16">
        <v>513</v>
      </c>
      <c r="G30" s="23" t="s">
        <v>748</v>
      </c>
      <c r="H30" s="5" t="s">
        <v>522</v>
      </c>
      <c r="I30" s="152" t="s">
        <v>1046</v>
      </c>
      <c r="J30" s="59">
        <v>1000</v>
      </c>
      <c r="K30" s="20"/>
    </row>
    <row r="31" spans="2:11" x14ac:dyDescent="0.2">
      <c r="B31" s="225"/>
      <c r="C31" s="100">
        <v>1</v>
      </c>
      <c r="D31" s="5" t="s">
        <v>510</v>
      </c>
      <c r="E31" s="5" t="s">
        <v>686</v>
      </c>
      <c r="F31" s="16">
        <v>513</v>
      </c>
      <c r="G31" s="23" t="s">
        <v>749</v>
      </c>
      <c r="H31" s="5" t="s">
        <v>522</v>
      </c>
      <c r="I31" s="152" t="s">
        <v>1046</v>
      </c>
      <c r="J31" s="59">
        <v>1000</v>
      </c>
      <c r="K31" s="20"/>
    </row>
    <row r="32" spans="2:11" x14ac:dyDescent="0.2">
      <c r="B32" s="225"/>
      <c r="C32" s="100">
        <v>1</v>
      </c>
      <c r="D32" s="5" t="s">
        <v>510</v>
      </c>
      <c r="E32" s="5" t="s">
        <v>686</v>
      </c>
      <c r="F32" s="16">
        <v>513</v>
      </c>
      <c r="G32" s="23" t="s">
        <v>750</v>
      </c>
      <c r="H32" s="5" t="s">
        <v>522</v>
      </c>
      <c r="I32" s="152" t="s">
        <v>1046</v>
      </c>
      <c r="J32" s="59">
        <v>1000</v>
      </c>
      <c r="K32" s="20"/>
    </row>
    <row r="33" spans="2:11" x14ac:dyDescent="0.2">
      <c r="B33" s="225"/>
      <c r="C33" s="100">
        <v>1</v>
      </c>
      <c r="D33" s="5" t="s">
        <v>510</v>
      </c>
      <c r="E33" s="5" t="s">
        <v>686</v>
      </c>
      <c r="F33" s="16">
        <v>513</v>
      </c>
      <c r="G33" s="23" t="s">
        <v>751</v>
      </c>
      <c r="H33" s="5" t="s">
        <v>522</v>
      </c>
      <c r="I33" s="152" t="s">
        <v>1046</v>
      </c>
      <c r="J33" s="59">
        <v>1000</v>
      </c>
      <c r="K33" s="20"/>
    </row>
    <row r="34" spans="2:11" x14ac:dyDescent="0.2">
      <c r="B34" s="225"/>
      <c r="C34" s="100">
        <v>1</v>
      </c>
      <c r="D34" s="5" t="s">
        <v>510</v>
      </c>
      <c r="E34" s="5" t="s">
        <v>686</v>
      </c>
      <c r="F34" s="16">
        <v>513</v>
      </c>
      <c r="G34" s="23" t="s">
        <v>752</v>
      </c>
      <c r="H34" s="5" t="s">
        <v>522</v>
      </c>
      <c r="I34" s="152" t="s">
        <v>1046</v>
      </c>
      <c r="J34" s="59">
        <v>1000</v>
      </c>
      <c r="K34" s="20"/>
    </row>
    <row r="35" spans="2:11" x14ac:dyDescent="0.2">
      <c r="B35" s="223">
        <v>41183</v>
      </c>
      <c r="C35" s="100">
        <v>1</v>
      </c>
      <c r="D35" s="5" t="s">
        <v>217</v>
      </c>
      <c r="E35" s="5" t="s">
        <v>687</v>
      </c>
      <c r="F35" s="16">
        <v>513</v>
      </c>
      <c r="G35" s="23" t="s">
        <v>720</v>
      </c>
      <c r="H35" s="5" t="s">
        <v>196</v>
      </c>
      <c r="I35" s="175" t="s">
        <v>1081</v>
      </c>
      <c r="J35" s="59">
        <v>500</v>
      </c>
      <c r="K35" s="20"/>
    </row>
    <row r="36" spans="2:11" x14ac:dyDescent="0.2">
      <c r="B36" s="223">
        <v>41183</v>
      </c>
      <c r="C36" s="100">
        <v>1</v>
      </c>
      <c r="D36" s="5" t="s">
        <v>215</v>
      </c>
      <c r="E36" s="5" t="s">
        <v>687</v>
      </c>
      <c r="F36" s="16">
        <v>513</v>
      </c>
      <c r="G36" s="23" t="s">
        <v>721</v>
      </c>
      <c r="H36" s="5" t="s">
        <v>196</v>
      </c>
      <c r="I36" s="175" t="s">
        <v>1096</v>
      </c>
      <c r="J36" s="59">
        <v>500</v>
      </c>
      <c r="K36" s="20"/>
    </row>
    <row r="37" spans="2:11" x14ac:dyDescent="0.2">
      <c r="B37" s="223">
        <v>41183</v>
      </c>
      <c r="C37" s="100">
        <v>1</v>
      </c>
      <c r="D37" s="5" t="s">
        <v>216</v>
      </c>
      <c r="E37" s="5" t="s">
        <v>687</v>
      </c>
      <c r="F37" s="16">
        <v>513</v>
      </c>
      <c r="G37" s="23" t="s">
        <v>722</v>
      </c>
      <c r="H37" s="5" t="s">
        <v>196</v>
      </c>
      <c r="I37" s="175" t="s">
        <v>1096</v>
      </c>
      <c r="J37" s="59">
        <v>500</v>
      </c>
      <c r="K37" s="20"/>
    </row>
    <row r="38" spans="2:11" x14ac:dyDescent="0.2">
      <c r="B38" s="227"/>
      <c r="C38" s="101">
        <v>1</v>
      </c>
      <c r="D38" s="30" t="s">
        <v>444</v>
      </c>
      <c r="E38" s="30" t="s">
        <v>715</v>
      </c>
      <c r="F38" s="74">
        <v>513</v>
      </c>
      <c r="G38" s="382" t="s">
        <v>720</v>
      </c>
      <c r="H38" s="30" t="s">
        <v>445</v>
      </c>
      <c r="I38" s="383" t="s">
        <v>1097</v>
      </c>
      <c r="J38" s="128">
        <v>4000</v>
      </c>
      <c r="K38" s="384"/>
    </row>
    <row r="39" spans="2:11" x14ac:dyDescent="0.2">
      <c r="B39" s="223">
        <v>42641</v>
      </c>
      <c r="C39" s="100">
        <v>1</v>
      </c>
      <c r="D39" s="5" t="s">
        <v>1153</v>
      </c>
      <c r="E39" s="5" t="s">
        <v>686</v>
      </c>
      <c r="F39" s="16">
        <v>513</v>
      </c>
      <c r="G39" s="23" t="s">
        <v>753</v>
      </c>
      <c r="H39" s="5" t="s">
        <v>522</v>
      </c>
      <c r="I39" s="152" t="s">
        <v>1046</v>
      </c>
      <c r="J39" s="7">
        <v>11600</v>
      </c>
      <c r="K39" s="20"/>
    </row>
    <row r="40" spans="2:11" ht="15.75" thickBot="1" x14ac:dyDescent="0.3">
      <c r="H40" s="467" t="s">
        <v>891</v>
      </c>
      <c r="I40" s="468"/>
      <c r="J40" s="385">
        <f>SUM(J2:J39)</f>
        <v>36300</v>
      </c>
      <c r="K40" s="386"/>
    </row>
  </sheetData>
  <autoFilter ref="B1:J38">
    <sortState ref="B2:I38">
      <sortCondition ref="H2:H38"/>
      <sortCondition ref="D2:D38"/>
      <sortCondition ref="G2:G38"/>
    </sortState>
  </autoFilter>
  <mergeCells count="1">
    <mergeCell ref="H40:I4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92"/>
  <sheetViews>
    <sheetView topLeftCell="A76" zoomScalePageLayoutView="80" workbookViewId="0">
      <selection activeCell="F133" sqref="F133"/>
    </sheetView>
  </sheetViews>
  <sheetFormatPr baseColWidth="10" defaultRowHeight="15" x14ac:dyDescent="0.25"/>
  <cols>
    <col min="1" max="1" width="14" style="6" customWidth="1"/>
    <col min="2" max="2" width="5" style="182" customWidth="1"/>
    <col min="3" max="3" width="58.42578125" style="269" customWidth="1"/>
    <col min="4" max="4" width="7.7109375" style="323" customWidth="1"/>
    <col min="5" max="5" width="6.7109375" style="327" customWidth="1"/>
    <col min="6" max="6" width="6.5703125" style="332" customWidth="1"/>
    <col min="7" max="7" width="24.7109375" style="269" customWidth="1"/>
    <col min="8" max="8" width="28.5703125" style="269" customWidth="1"/>
    <col min="9" max="9" width="16.28515625" style="15" customWidth="1"/>
    <col min="10" max="10" width="19.28515625" style="8" customWidth="1"/>
    <col min="11" max="16384" width="11.42578125" style="8"/>
  </cols>
  <sheetData>
    <row r="1" spans="1:10" x14ac:dyDescent="0.25">
      <c r="A1" s="100" t="s">
        <v>1</v>
      </c>
      <c r="B1" s="100" t="s">
        <v>1098</v>
      </c>
      <c r="C1" s="228" t="s">
        <v>3</v>
      </c>
      <c r="D1" s="228" t="s">
        <v>4</v>
      </c>
      <c r="E1" s="324" t="s">
        <v>718</v>
      </c>
      <c r="F1" s="328" t="s">
        <v>1123</v>
      </c>
      <c r="G1" s="225" t="s">
        <v>1124</v>
      </c>
      <c r="H1" s="225" t="s">
        <v>1073</v>
      </c>
      <c r="I1" s="59" t="s">
        <v>0</v>
      </c>
      <c r="J1" s="200"/>
    </row>
    <row r="2" spans="1:10" x14ac:dyDescent="0.2">
      <c r="A2" s="9">
        <v>41850</v>
      </c>
      <c r="B2" s="100">
        <v>1</v>
      </c>
      <c r="C2" s="225" t="s">
        <v>276</v>
      </c>
      <c r="D2" s="228" t="s">
        <v>684</v>
      </c>
      <c r="E2" s="324">
        <v>515</v>
      </c>
      <c r="F2" s="329" t="s">
        <v>720</v>
      </c>
      <c r="G2" s="225" t="s">
        <v>290</v>
      </c>
      <c r="H2" s="333" t="s">
        <v>1044</v>
      </c>
      <c r="I2" s="7">
        <v>5677.93</v>
      </c>
      <c r="J2" s="201"/>
    </row>
    <row r="3" spans="1:10" x14ac:dyDescent="0.2">
      <c r="A3" s="9">
        <v>41183</v>
      </c>
      <c r="B3" s="100">
        <v>1</v>
      </c>
      <c r="C3" s="225" t="s">
        <v>277</v>
      </c>
      <c r="D3" s="228" t="s">
        <v>684</v>
      </c>
      <c r="E3" s="324">
        <v>515</v>
      </c>
      <c r="F3" s="329" t="s">
        <v>721</v>
      </c>
      <c r="G3" s="225" t="s">
        <v>290</v>
      </c>
      <c r="H3" s="333" t="s">
        <v>1044</v>
      </c>
      <c r="I3" s="7">
        <v>4000</v>
      </c>
      <c r="J3" s="201"/>
    </row>
    <row r="4" spans="1:10" x14ac:dyDescent="0.2">
      <c r="A4" s="9">
        <v>41850</v>
      </c>
      <c r="B4" s="100">
        <v>1</v>
      </c>
      <c r="C4" s="225" t="s">
        <v>289</v>
      </c>
      <c r="D4" s="228" t="s">
        <v>684</v>
      </c>
      <c r="E4" s="324">
        <v>515</v>
      </c>
      <c r="F4" s="329" t="s">
        <v>722</v>
      </c>
      <c r="G4" s="225" t="s">
        <v>290</v>
      </c>
      <c r="H4" s="333" t="s">
        <v>1044</v>
      </c>
      <c r="I4" s="7">
        <v>5677.93</v>
      </c>
      <c r="J4" s="201"/>
    </row>
    <row r="5" spans="1:10" x14ac:dyDescent="0.2">
      <c r="A5" s="9">
        <v>41850</v>
      </c>
      <c r="B5" s="100">
        <v>1</v>
      </c>
      <c r="C5" s="225" t="s">
        <v>289</v>
      </c>
      <c r="D5" s="228" t="s">
        <v>684</v>
      </c>
      <c r="E5" s="324">
        <v>515</v>
      </c>
      <c r="F5" s="329" t="s">
        <v>723</v>
      </c>
      <c r="G5" s="225" t="s">
        <v>290</v>
      </c>
      <c r="H5" s="333" t="s">
        <v>1044</v>
      </c>
      <c r="I5" s="7">
        <v>5677.93</v>
      </c>
      <c r="J5" s="201"/>
    </row>
    <row r="6" spans="1:10" x14ac:dyDescent="0.2">
      <c r="A6" s="9">
        <v>41530</v>
      </c>
      <c r="B6" s="100">
        <v>1</v>
      </c>
      <c r="C6" s="225" t="s">
        <v>285</v>
      </c>
      <c r="D6" s="228" t="s">
        <v>684</v>
      </c>
      <c r="E6" s="324">
        <v>515</v>
      </c>
      <c r="F6" s="329" t="s">
        <v>724</v>
      </c>
      <c r="G6" s="225" t="s">
        <v>290</v>
      </c>
      <c r="H6" s="333" t="s">
        <v>1044</v>
      </c>
      <c r="I6" s="7">
        <v>94596.54</v>
      </c>
      <c r="J6" s="201"/>
    </row>
    <row r="7" spans="1:10" x14ac:dyDescent="0.2">
      <c r="A7" s="9">
        <v>41183</v>
      </c>
      <c r="B7" s="100">
        <v>1</v>
      </c>
      <c r="C7" s="225" t="s">
        <v>103</v>
      </c>
      <c r="D7" s="228" t="s">
        <v>684</v>
      </c>
      <c r="E7" s="324">
        <v>515</v>
      </c>
      <c r="F7" s="329" t="s">
        <v>725</v>
      </c>
      <c r="G7" s="225" t="s">
        <v>290</v>
      </c>
      <c r="H7" s="333" t="s">
        <v>1044</v>
      </c>
      <c r="I7" s="7">
        <v>900</v>
      </c>
      <c r="J7" s="201"/>
    </row>
    <row r="8" spans="1:10" x14ac:dyDescent="0.2">
      <c r="A8" s="9">
        <v>41850</v>
      </c>
      <c r="B8" s="100">
        <v>1</v>
      </c>
      <c r="C8" s="225" t="s">
        <v>103</v>
      </c>
      <c r="D8" s="228" t="s">
        <v>684</v>
      </c>
      <c r="E8" s="324">
        <v>515</v>
      </c>
      <c r="F8" s="329" t="s">
        <v>726</v>
      </c>
      <c r="G8" s="225" t="s">
        <v>290</v>
      </c>
      <c r="H8" s="333" t="s">
        <v>1044</v>
      </c>
      <c r="I8" s="7">
        <v>3731.76</v>
      </c>
      <c r="J8" s="201"/>
    </row>
    <row r="9" spans="1:10" x14ac:dyDescent="0.2">
      <c r="A9" s="9">
        <v>41850</v>
      </c>
      <c r="B9" s="100">
        <v>1</v>
      </c>
      <c r="C9" s="225" t="s">
        <v>288</v>
      </c>
      <c r="D9" s="228" t="s">
        <v>684</v>
      </c>
      <c r="E9" s="324">
        <v>515</v>
      </c>
      <c r="F9" s="329" t="s">
        <v>727</v>
      </c>
      <c r="G9" s="225" t="s">
        <v>290</v>
      </c>
      <c r="H9" s="333" t="s">
        <v>1044</v>
      </c>
      <c r="I9" s="7">
        <v>3731.76</v>
      </c>
      <c r="J9" s="201"/>
    </row>
    <row r="10" spans="1:10" x14ac:dyDescent="0.2">
      <c r="A10" s="9">
        <v>41850</v>
      </c>
      <c r="B10" s="100">
        <v>1</v>
      </c>
      <c r="C10" s="225" t="s">
        <v>275</v>
      </c>
      <c r="D10" s="228" t="s">
        <v>684</v>
      </c>
      <c r="E10" s="324">
        <v>515</v>
      </c>
      <c r="F10" s="329" t="s">
        <v>728</v>
      </c>
      <c r="G10" s="225" t="s">
        <v>290</v>
      </c>
      <c r="H10" s="333" t="s">
        <v>1044</v>
      </c>
      <c r="I10" s="7">
        <v>1049.99</v>
      </c>
      <c r="J10" s="201"/>
    </row>
    <row r="11" spans="1:10" x14ac:dyDescent="0.2">
      <c r="A11" s="9">
        <v>41850</v>
      </c>
      <c r="B11" s="100">
        <v>1</v>
      </c>
      <c r="C11" s="225" t="s">
        <v>275</v>
      </c>
      <c r="D11" s="228" t="s">
        <v>684</v>
      </c>
      <c r="E11" s="324">
        <v>515</v>
      </c>
      <c r="F11" s="329" t="s">
        <v>729</v>
      </c>
      <c r="G11" s="225" t="s">
        <v>290</v>
      </c>
      <c r="H11" s="333" t="s">
        <v>1044</v>
      </c>
      <c r="I11" s="7">
        <v>1049.99</v>
      </c>
      <c r="J11" s="201"/>
    </row>
    <row r="12" spans="1:10" x14ac:dyDescent="0.2">
      <c r="A12" s="9">
        <v>41850</v>
      </c>
      <c r="B12" s="100">
        <v>1</v>
      </c>
      <c r="C12" s="225" t="s">
        <v>287</v>
      </c>
      <c r="D12" s="228" t="s">
        <v>684</v>
      </c>
      <c r="E12" s="324">
        <v>515</v>
      </c>
      <c r="F12" s="329" t="s">
        <v>730</v>
      </c>
      <c r="G12" s="225" t="s">
        <v>290</v>
      </c>
      <c r="H12" s="333" t="s">
        <v>1044</v>
      </c>
      <c r="I12" s="7">
        <v>1049.99</v>
      </c>
      <c r="J12" s="201"/>
    </row>
    <row r="13" spans="1:10" x14ac:dyDescent="0.2">
      <c r="A13" s="9">
        <v>41183</v>
      </c>
      <c r="B13" s="100">
        <v>1</v>
      </c>
      <c r="C13" s="225" t="s">
        <v>284</v>
      </c>
      <c r="D13" s="228" t="s">
        <v>684</v>
      </c>
      <c r="E13" s="324">
        <v>515</v>
      </c>
      <c r="F13" s="329" t="s">
        <v>731</v>
      </c>
      <c r="G13" s="225" t="s">
        <v>290</v>
      </c>
      <c r="H13" s="333" t="s">
        <v>1044</v>
      </c>
      <c r="I13" s="7">
        <v>600</v>
      </c>
      <c r="J13" s="201"/>
    </row>
    <row r="14" spans="1:10" x14ac:dyDescent="0.2">
      <c r="A14" s="9"/>
      <c r="B14" s="100">
        <v>1</v>
      </c>
      <c r="C14" s="225" t="s">
        <v>283</v>
      </c>
      <c r="D14" s="228" t="s">
        <v>684</v>
      </c>
      <c r="E14" s="324">
        <v>515</v>
      </c>
      <c r="F14" s="329" t="s">
        <v>732</v>
      </c>
      <c r="G14" s="225" t="s">
        <v>290</v>
      </c>
      <c r="H14" s="333" t="s">
        <v>1044</v>
      </c>
      <c r="I14" s="7">
        <v>350</v>
      </c>
      <c r="J14" s="201"/>
    </row>
    <row r="15" spans="1:10" x14ac:dyDescent="0.2">
      <c r="A15" s="9"/>
      <c r="B15" s="100">
        <v>1</v>
      </c>
      <c r="C15" s="225" t="s">
        <v>286</v>
      </c>
      <c r="D15" s="228" t="s">
        <v>684</v>
      </c>
      <c r="E15" s="324">
        <v>515</v>
      </c>
      <c r="F15" s="329" t="s">
        <v>733</v>
      </c>
      <c r="G15" s="225" t="s">
        <v>290</v>
      </c>
      <c r="H15" s="333" t="s">
        <v>1044</v>
      </c>
      <c r="I15" s="7">
        <v>500</v>
      </c>
      <c r="J15" s="201"/>
    </row>
    <row r="16" spans="1:10" x14ac:dyDescent="0.2">
      <c r="A16" s="9"/>
      <c r="B16" s="100">
        <v>1</v>
      </c>
      <c r="C16" s="318" t="s">
        <v>944</v>
      </c>
      <c r="D16" s="228" t="s">
        <v>684</v>
      </c>
      <c r="E16" s="324">
        <v>515</v>
      </c>
      <c r="F16" s="329" t="s">
        <v>734</v>
      </c>
      <c r="G16" s="225" t="s">
        <v>290</v>
      </c>
      <c r="H16" s="333" t="s">
        <v>1044</v>
      </c>
      <c r="I16" s="7">
        <v>600</v>
      </c>
      <c r="J16" s="201"/>
    </row>
    <row r="17" spans="1:10" s="336" customFormat="1" x14ac:dyDescent="0.2">
      <c r="A17" s="75"/>
      <c r="B17" s="69">
        <v>1</v>
      </c>
      <c r="C17" s="224" t="s">
        <v>113</v>
      </c>
      <c r="D17" s="238" t="s">
        <v>685</v>
      </c>
      <c r="E17" s="325">
        <v>515</v>
      </c>
      <c r="F17" s="237" t="s">
        <v>720</v>
      </c>
      <c r="G17" s="224" t="s">
        <v>553</v>
      </c>
      <c r="H17" s="334" t="s">
        <v>1045</v>
      </c>
      <c r="I17" s="79">
        <v>2800</v>
      </c>
      <c r="J17" s="335"/>
    </row>
    <row r="18" spans="1:10" x14ac:dyDescent="0.2">
      <c r="A18" s="5"/>
      <c r="B18" s="100">
        <v>1</v>
      </c>
      <c r="C18" s="225" t="s">
        <v>112</v>
      </c>
      <c r="D18" s="228" t="s">
        <v>685</v>
      </c>
      <c r="E18" s="324">
        <v>515</v>
      </c>
      <c r="F18" s="329" t="s">
        <v>721</v>
      </c>
      <c r="G18" s="225" t="s">
        <v>553</v>
      </c>
      <c r="H18" s="333" t="s">
        <v>1045</v>
      </c>
      <c r="I18" s="7">
        <v>1800</v>
      </c>
      <c r="J18" s="201"/>
    </row>
    <row r="19" spans="1:10" s="336" customFormat="1" x14ac:dyDescent="0.2">
      <c r="A19" s="75"/>
      <c r="B19" s="69">
        <v>1</v>
      </c>
      <c r="C19" s="224" t="s">
        <v>511</v>
      </c>
      <c r="D19" s="238" t="s">
        <v>686</v>
      </c>
      <c r="E19" s="325">
        <v>515</v>
      </c>
      <c r="F19" s="237" t="s">
        <v>720</v>
      </c>
      <c r="G19" s="224" t="s">
        <v>522</v>
      </c>
      <c r="H19" s="334" t="s">
        <v>1046</v>
      </c>
      <c r="I19" s="79">
        <v>6500</v>
      </c>
      <c r="J19" s="335"/>
    </row>
    <row r="20" spans="1:10" x14ac:dyDescent="0.2">
      <c r="A20" s="5"/>
      <c r="B20" s="100">
        <v>1</v>
      </c>
      <c r="C20" s="225" t="s">
        <v>512</v>
      </c>
      <c r="D20" s="228" t="s">
        <v>686</v>
      </c>
      <c r="E20" s="324">
        <v>515</v>
      </c>
      <c r="F20" s="329" t="s">
        <v>721</v>
      </c>
      <c r="G20" s="225" t="s">
        <v>522</v>
      </c>
      <c r="H20" s="333" t="s">
        <v>1046</v>
      </c>
      <c r="I20" s="7">
        <v>250</v>
      </c>
      <c r="J20" s="201"/>
    </row>
    <row r="21" spans="1:10" s="336" customFormat="1" x14ac:dyDescent="0.2">
      <c r="A21" s="75"/>
      <c r="B21" s="69">
        <v>1</v>
      </c>
      <c r="C21" s="224" t="s">
        <v>228</v>
      </c>
      <c r="D21" s="238" t="s">
        <v>687</v>
      </c>
      <c r="E21" s="325">
        <v>515</v>
      </c>
      <c r="F21" s="237" t="s">
        <v>720</v>
      </c>
      <c r="G21" s="224" t="s">
        <v>196</v>
      </c>
      <c r="H21" s="334" t="s">
        <v>1047</v>
      </c>
      <c r="I21" s="79">
        <v>3000</v>
      </c>
      <c r="J21" s="335"/>
    </row>
    <row r="22" spans="1:10" x14ac:dyDescent="0.2">
      <c r="A22" s="5"/>
      <c r="B22" s="100">
        <v>1</v>
      </c>
      <c r="C22" s="225" t="s">
        <v>228</v>
      </c>
      <c r="D22" s="228" t="s">
        <v>687</v>
      </c>
      <c r="E22" s="324">
        <v>515</v>
      </c>
      <c r="F22" s="329" t="s">
        <v>721</v>
      </c>
      <c r="G22" s="225" t="s">
        <v>196</v>
      </c>
      <c r="H22" s="333" t="s">
        <v>1047</v>
      </c>
      <c r="I22" s="7">
        <v>3000</v>
      </c>
      <c r="J22" s="201"/>
    </row>
    <row r="23" spans="1:10" x14ac:dyDescent="0.2">
      <c r="A23" s="5"/>
      <c r="B23" s="100">
        <v>1</v>
      </c>
      <c r="C23" s="225" t="s">
        <v>235</v>
      </c>
      <c r="D23" s="228" t="s">
        <v>687</v>
      </c>
      <c r="E23" s="324">
        <v>515</v>
      </c>
      <c r="F23" s="329" t="s">
        <v>722</v>
      </c>
      <c r="G23" s="225" t="s">
        <v>196</v>
      </c>
      <c r="H23" s="333" t="s">
        <v>1047</v>
      </c>
      <c r="I23" s="7">
        <v>3000</v>
      </c>
      <c r="J23" s="201"/>
    </row>
    <row r="24" spans="1:10" x14ac:dyDescent="0.2">
      <c r="A24" s="9">
        <v>41183</v>
      </c>
      <c r="B24" s="100">
        <v>1</v>
      </c>
      <c r="C24" s="225" t="s">
        <v>199</v>
      </c>
      <c r="D24" s="228" t="s">
        <v>687</v>
      </c>
      <c r="E24" s="324">
        <v>515</v>
      </c>
      <c r="F24" s="329" t="s">
        <v>723</v>
      </c>
      <c r="G24" s="225" t="s">
        <v>196</v>
      </c>
      <c r="H24" s="333" t="s">
        <v>1047</v>
      </c>
      <c r="I24" s="7">
        <v>300</v>
      </c>
      <c r="J24" s="201"/>
    </row>
    <row r="25" spans="1:10" x14ac:dyDescent="0.2">
      <c r="A25" s="5"/>
      <c r="B25" s="100">
        <v>1</v>
      </c>
      <c r="C25" s="225" t="s">
        <v>232</v>
      </c>
      <c r="D25" s="228" t="s">
        <v>687</v>
      </c>
      <c r="E25" s="324">
        <v>515</v>
      </c>
      <c r="F25" s="329" t="s">
        <v>724</v>
      </c>
      <c r="G25" s="225" t="s">
        <v>196</v>
      </c>
      <c r="H25" s="333" t="s">
        <v>1047</v>
      </c>
      <c r="I25" s="7">
        <v>500</v>
      </c>
      <c r="J25" s="201"/>
    </row>
    <row r="26" spans="1:10" x14ac:dyDescent="0.2">
      <c r="A26" s="5"/>
      <c r="B26" s="100">
        <v>1</v>
      </c>
      <c r="C26" s="225" t="s">
        <v>242</v>
      </c>
      <c r="D26" s="228" t="s">
        <v>687</v>
      </c>
      <c r="E26" s="324">
        <v>515</v>
      </c>
      <c r="F26" s="329" t="s">
        <v>725</v>
      </c>
      <c r="G26" s="225" t="s">
        <v>196</v>
      </c>
      <c r="H26" s="333" t="s">
        <v>1047</v>
      </c>
      <c r="I26" s="7">
        <v>1100</v>
      </c>
      <c r="J26" s="201"/>
    </row>
    <row r="27" spans="1:10" x14ac:dyDescent="0.2">
      <c r="A27" s="5"/>
      <c r="B27" s="100">
        <v>1</v>
      </c>
      <c r="C27" s="225" t="s">
        <v>230</v>
      </c>
      <c r="D27" s="228" t="s">
        <v>687</v>
      </c>
      <c r="E27" s="324">
        <v>515</v>
      </c>
      <c r="F27" s="329" t="s">
        <v>726</v>
      </c>
      <c r="G27" s="225" t="s">
        <v>196</v>
      </c>
      <c r="H27" s="333" t="s">
        <v>1047</v>
      </c>
      <c r="I27" s="7">
        <v>800</v>
      </c>
      <c r="J27" s="201"/>
    </row>
    <row r="28" spans="1:10" x14ac:dyDescent="0.2">
      <c r="A28" s="5"/>
      <c r="B28" s="100">
        <v>1</v>
      </c>
      <c r="C28" s="225" t="s">
        <v>231</v>
      </c>
      <c r="D28" s="228" t="s">
        <v>687</v>
      </c>
      <c r="E28" s="324">
        <v>515</v>
      </c>
      <c r="F28" s="329" t="s">
        <v>727</v>
      </c>
      <c r="G28" s="225" t="s">
        <v>196</v>
      </c>
      <c r="H28" s="333" t="s">
        <v>1047</v>
      </c>
      <c r="I28" s="7">
        <v>750</v>
      </c>
      <c r="J28" s="201"/>
    </row>
    <row r="29" spans="1:10" x14ac:dyDescent="0.2">
      <c r="A29" s="9">
        <v>41183</v>
      </c>
      <c r="B29" s="100">
        <v>1</v>
      </c>
      <c r="C29" s="225" t="s">
        <v>244</v>
      </c>
      <c r="D29" s="228" t="s">
        <v>687</v>
      </c>
      <c r="E29" s="324">
        <v>515</v>
      </c>
      <c r="F29" s="329" t="s">
        <v>728</v>
      </c>
      <c r="G29" s="225" t="s">
        <v>196</v>
      </c>
      <c r="H29" s="333" t="s">
        <v>1047</v>
      </c>
      <c r="I29" s="7">
        <v>1000</v>
      </c>
      <c r="J29" s="201"/>
    </row>
    <row r="30" spans="1:10" x14ac:dyDescent="0.2">
      <c r="A30" s="5"/>
      <c r="B30" s="100">
        <v>1</v>
      </c>
      <c r="C30" s="225" t="s">
        <v>229</v>
      </c>
      <c r="D30" s="228" t="s">
        <v>687</v>
      </c>
      <c r="E30" s="324">
        <v>515</v>
      </c>
      <c r="F30" s="329" t="s">
        <v>729</v>
      </c>
      <c r="G30" s="225" t="s">
        <v>196</v>
      </c>
      <c r="H30" s="333" t="s">
        <v>1047</v>
      </c>
      <c r="I30" s="7">
        <v>1500</v>
      </c>
      <c r="J30" s="201"/>
    </row>
    <row r="31" spans="1:10" x14ac:dyDescent="0.2">
      <c r="A31" s="5"/>
      <c r="B31" s="100">
        <v>1</v>
      </c>
      <c r="C31" s="225" t="s">
        <v>243</v>
      </c>
      <c r="D31" s="228" t="s">
        <v>687</v>
      </c>
      <c r="E31" s="324">
        <v>515</v>
      </c>
      <c r="F31" s="329" t="s">
        <v>730</v>
      </c>
      <c r="G31" s="225" t="s">
        <v>196</v>
      </c>
      <c r="H31" s="333" t="s">
        <v>1047</v>
      </c>
      <c r="I31" s="7">
        <v>1600</v>
      </c>
      <c r="J31" s="201"/>
    </row>
    <row r="32" spans="1:10" x14ac:dyDescent="0.2">
      <c r="A32" s="5"/>
      <c r="B32" s="100">
        <v>1</v>
      </c>
      <c r="C32" s="225" t="s">
        <v>236</v>
      </c>
      <c r="D32" s="228" t="s">
        <v>687</v>
      </c>
      <c r="E32" s="324">
        <v>515</v>
      </c>
      <c r="F32" s="329" t="s">
        <v>731</v>
      </c>
      <c r="G32" s="225" t="s">
        <v>196</v>
      </c>
      <c r="H32" s="333" t="s">
        <v>1047</v>
      </c>
      <c r="I32" s="7">
        <v>2000</v>
      </c>
      <c r="J32" s="201"/>
    </row>
    <row r="33" spans="1:10" x14ac:dyDescent="0.2">
      <c r="A33" s="5"/>
      <c r="B33" s="100">
        <v>1</v>
      </c>
      <c r="C33" s="225" t="s">
        <v>237</v>
      </c>
      <c r="D33" s="228" t="s">
        <v>687</v>
      </c>
      <c r="E33" s="324">
        <v>515</v>
      </c>
      <c r="F33" s="329" t="s">
        <v>732</v>
      </c>
      <c r="G33" s="225" t="s">
        <v>196</v>
      </c>
      <c r="H33" s="333" t="s">
        <v>1047</v>
      </c>
      <c r="I33" s="7">
        <v>2000</v>
      </c>
      <c r="J33" s="201"/>
    </row>
    <row r="34" spans="1:10" x14ac:dyDescent="0.2">
      <c r="A34" s="9">
        <v>41183</v>
      </c>
      <c r="B34" s="100">
        <v>1</v>
      </c>
      <c r="C34" s="225" t="s">
        <v>200</v>
      </c>
      <c r="D34" s="228" t="s">
        <v>687</v>
      </c>
      <c r="E34" s="324">
        <v>515</v>
      </c>
      <c r="F34" s="329" t="s">
        <v>737</v>
      </c>
      <c r="G34" s="225" t="s">
        <v>196</v>
      </c>
      <c r="H34" s="333" t="s">
        <v>1047</v>
      </c>
      <c r="I34" s="7">
        <v>490</v>
      </c>
      <c r="J34" s="201"/>
    </row>
    <row r="35" spans="1:10" ht="24" x14ac:dyDescent="0.25">
      <c r="A35" s="9">
        <v>42699</v>
      </c>
      <c r="B35" s="100">
        <v>1</v>
      </c>
      <c r="C35" s="409" t="s">
        <v>1161</v>
      </c>
      <c r="D35" s="228" t="s">
        <v>687</v>
      </c>
      <c r="E35" s="324">
        <v>515</v>
      </c>
      <c r="F35" s="329" t="s">
        <v>738</v>
      </c>
      <c r="G35" s="225" t="s">
        <v>196</v>
      </c>
      <c r="H35" s="225" t="s">
        <v>1047</v>
      </c>
      <c r="I35" s="7">
        <v>6943</v>
      </c>
      <c r="J35" s="201"/>
    </row>
    <row r="36" spans="1:10" x14ac:dyDescent="0.25">
      <c r="A36" s="404"/>
      <c r="B36" s="405" t="s">
        <v>1098</v>
      </c>
      <c r="C36" s="406" t="s">
        <v>3</v>
      </c>
      <c r="D36" s="406" t="s">
        <v>4</v>
      </c>
      <c r="E36" s="407" t="s">
        <v>718</v>
      </c>
      <c r="F36" s="408" t="s">
        <v>1123</v>
      </c>
      <c r="G36" s="406" t="s">
        <v>1124</v>
      </c>
      <c r="H36" s="406" t="s">
        <v>1073</v>
      </c>
      <c r="I36" s="415" t="s">
        <v>0</v>
      </c>
      <c r="J36" s="201"/>
    </row>
    <row r="37" spans="1:10" x14ac:dyDescent="0.2">
      <c r="A37" s="9">
        <v>41183</v>
      </c>
      <c r="B37" s="100">
        <v>1</v>
      </c>
      <c r="C37" s="225" t="s">
        <v>218</v>
      </c>
      <c r="D37" s="228" t="s">
        <v>687</v>
      </c>
      <c r="E37" s="324">
        <v>515</v>
      </c>
      <c r="F37" s="329" t="s">
        <v>738</v>
      </c>
      <c r="G37" s="225" t="s">
        <v>196</v>
      </c>
      <c r="H37" s="333" t="s">
        <v>1047</v>
      </c>
      <c r="I37" s="7">
        <v>600</v>
      </c>
      <c r="J37" s="201"/>
    </row>
    <row r="38" spans="1:10" s="336" customFormat="1" x14ac:dyDescent="0.2">
      <c r="A38" s="75"/>
      <c r="B38" s="69">
        <v>1</v>
      </c>
      <c r="C38" s="224" t="s">
        <v>392</v>
      </c>
      <c r="D38" s="238" t="s">
        <v>688</v>
      </c>
      <c r="E38" s="325">
        <v>515</v>
      </c>
      <c r="F38" s="237" t="s">
        <v>720</v>
      </c>
      <c r="G38" s="224" t="s">
        <v>398</v>
      </c>
      <c r="H38" s="334" t="s">
        <v>1048</v>
      </c>
      <c r="I38" s="79">
        <v>1600</v>
      </c>
      <c r="J38" s="335"/>
    </row>
    <row r="39" spans="1:10" x14ac:dyDescent="0.2">
      <c r="A39" s="5"/>
      <c r="B39" s="100">
        <v>1</v>
      </c>
      <c r="C39" s="225" t="s">
        <v>379</v>
      </c>
      <c r="D39" s="228" t="s">
        <v>688</v>
      </c>
      <c r="E39" s="324">
        <v>515</v>
      </c>
      <c r="F39" s="329" t="s">
        <v>721</v>
      </c>
      <c r="G39" s="225" t="s">
        <v>398</v>
      </c>
      <c r="H39" s="333" t="s">
        <v>1048</v>
      </c>
      <c r="I39" s="7">
        <v>200</v>
      </c>
      <c r="J39" s="201"/>
    </row>
    <row r="40" spans="1:10" x14ac:dyDescent="0.2">
      <c r="A40" s="5"/>
      <c r="B40" s="100">
        <v>1</v>
      </c>
      <c r="C40" s="225" t="s">
        <v>397</v>
      </c>
      <c r="D40" s="228" t="s">
        <v>688</v>
      </c>
      <c r="E40" s="324">
        <v>515</v>
      </c>
      <c r="F40" s="329" t="s">
        <v>722</v>
      </c>
      <c r="G40" s="225" t="s">
        <v>398</v>
      </c>
      <c r="H40" s="333" t="s">
        <v>1048</v>
      </c>
      <c r="I40" s="7">
        <v>7000</v>
      </c>
      <c r="J40" s="201"/>
    </row>
    <row r="41" spans="1:10" x14ac:dyDescent="0.2">
      <c r="A41" s="5"/>
      <c r="B41" s="100">
        <v>1</v>
      </c>
      <c r="C41" s="225" t="s">
        <v>386</v>
      </c>
      <c r="D41" s="228" t="s">
        <v>688</v>
      </c>
      <c r="E41" s="324">
        <v>515</v>
      </c>
      <c r="F41" s="329" t="s">
        <v>723</v>
      </c>
      <c r="G41" s="225" t="s">
        <v>398</v>
      </c>
      <c r="H41" s="333" t="s">
        <v>1048</v>
      </c>
      <c r="I41" s="7">
        <v>1000</v>
      </c>
      <c r="J41" s="201"/>
    </row>
    <row r="42" spans="1:10" x14ac:dyDescent="0.2">
      <c r="A42" s="5"/>
      <c r="B42" s="100">
        <v>1</v>
      </c>
      <c r="C42" s="225" t="s">
        <v>377</v>
      </c>
      <c r="D42" s="228" t="s">
        <v>688</v>
      </c>
      <c r="E42" s="324">
        <v>515</v>
      </c>
      <c r="F42" s="329" t="s">
        <v>724</v>
      </c>
      <c r="G42" s="225" t="s">
        <v>398</v>
      </c>
      <c r="H42" s="333" t="s">
        <v>1048</v>
      </c>
      <c r="I42" s="7">
        <v>4000</v>
      </c>
      <c r="J42" s="201"/>
    </row>
    <row r="43" spans="1:10" x14ac:dyDescent="0.2">
      <c r="A43" s="5"/>
      <c r="B43" s="100">
        <v>1</v>
      </c>
      <c r="C43" s="225" t="s">
        <v>377</v>
      </c>
      <c r="D43" s="228" t="s">
        <v>688</v>
      </c>
      <c r="E43" s="324">
        <v>515</v>
      </c>
      <c r="F43" s="329" t="s">
        <v>725</v>
      </c>
      <c r="G43" s="225" t="s">
        <v>398</v>
      </c>
      <c r="H43" s="333" t="s">
        <v>1048</v>
      </c>
      <c r="I43" s="7">
        <v>4000</v>
      </c>
      <c r="J43" s="201"/>
    </row>
    <row r="44" spans="1:10" x14ac:dyDescent="0.2">
      <c r="A44" s="5"/>
      <c r="B44" s="100">
        <v>1</v>
      </c>
      <c r="C44" s="225" t="s">
        <v>385</v>
      </c>
      <c r="D44" s="228" t="s">
        <v>688</v>
      </c>
      <c r="E44" s="324">
        <v>515</v>
      </c>
      <c r="F44" s="329" t="s">
        <v>726</v>
      </c>
      <c r="G44" s="225" t="s">
        <v>398</v>
      </c>
      <c r="H44" s="333" t="s">
        <v>1048</v>
      </c>
      <c r="I44" s="7">
        <v>10000</v>
      </c>
      <c r="J44" s="201"/>
    </row>
    <row r="45" spans="1:10" x14ac:dyDescent="0.2">
      <c r="A45" s="5"/>
      <c r="B45" s="100">
        <v>1</v>
      </c>
      <c r="C45" s="225" t="s">
        <v>384</v>
      </c>
      <c r="D45" s="228" t="s">
        <v>688</v>
      </c>
      <c r="E45" s="324">
        <v>515</v>
      </c>
      <c r="F45" s="329" t="s">
        <v>727</v>
      </c>
      <c r="G45" s="225" t="s">
        <v>398</v>
      </c>
      <c r="H45" s="333" t="s">
        <v>1048</v>
      </c>
      <c r="I45" s="7">
        <v>2000</v>
      </c>
      <c r="J45" s="201"/>
    </row>
    <row r="46" spans="1:10" x14ac:dyDescent="0.2">
      <c r="A46" s="5"/>
      <c r="B46" s="100">
        <v>1</v>
      </c>
      <c r="C46" s="225" t="s">
        <v>390</v>
      </c>
      <c r="D46" s="228" t="s">
        <v>688</v>
      </c>
      <c r="E46" s="324">
        <v>515</v>
      </c>
      <c r="F46" s="329" t="s">
        <v>728</v>
      </c>
      <c r="G46" s="225" t="s">
        <v>398</v>
      </c>
      <c r="H46" s="333" t="s">
        <v>1048</v>
      </c>
      <c r="I46" s="7">
        <v>500</v>
      </c>
      <c r="J46" s="201"/>
    </row>
    <row r="47" spans="1:10" x14ac:dyDescent="0.2">
      <c r="A47" s="5"/>
      <c r="B47" s="100">
        <v>1</v>
      </c>
      <c r="C47" s="225" t="s">
        <v>378</v>
      </c>
      <c r="D47" s="228" t="s">
        <v>688</v>
      </c>
      <c r="E47" s="324">
        <v>515</v>
      </c>
      <c r="F47" s="329" t="s">
        <v>729</v>
      </c>
      <c r="G47" s="225" t="s">
        <v>398</v>
      </c>
      <c r="H47" s="333" t="s">
        <v>1048</v>
      </c>
      <c r="I47" s="7">
        <v>150</v>
      </c>
      <c r="J47" s="201"/>
    </row>
    <row r="48" spans="1:10" x14ac:dyDescent="0.2">
      <c r="A48" s="5"/>
      <c r="B48" s="100">
        <v>1</v>
      </c>
      <c r="C48" s="225" t="s">
        <v>380</v>
      </c>
      <c r="D48" s="228" t="s">
        <v>688</v>
      </c>
      <c r="E48" s="324">
        <v>515</v>
      </c>
      <c r="F48" s="329" t="s">
        <v>730</v>
      </c>
      <c r="G48" s="225" t="s">
        <v>398</v>
      </c>
      <c r="H48" s="333" t="s">
        <v>1048</v>
      </c>
      <c r="I48" s="7">
        <v>300</v>
      </c>
      <c r="J48" s="201"/>
    </row>
    <row r="49" spans="1:10" x14ac:dyDescent="0.2">
      <c r="A49" s="5"/>
      <c r="B49" s="100">
        <v>1</v>
      </c>
      <c r="C49" s="225" t="s">
        <v>393</v>
      </c>
      <c r="D49" s="228" t="s">
        <v>688</v>
      </c>
      <c r="E49" s="324">
        <v>515</v>
      </c>
      <c r="F49" s="329" t="s">
        <v>731</v>
      </c>
      <c r="G49" s="225" t="s">
        <v>398</v>
      </c>
      <c r="H49" s="333" t="s">
        <v>1048</v>
      </c>
      <c r="I49" s="7">
        <v>5000</v>
      </c>
      <c r="J49" s="201"/>
    </row>
    <row r="50" spans="1:10" x14ac:dyDescent="0.2">
      <c r="A50" s="5"/>
      <c r="B50" s="100">
        <v>1</v>
      </c>
      <c r="C50" s="225" t="s">
        <v>391</v>
      </c>
      <c r="D50" s="228" t="s">
        <v>688</v>
      </c>
      <c r="E50" s="324">
        <v>515</v>
      </c>
      <c r="F50" s="329" t="s">
        <v>732</v>
      </c>
      <c r="G50" s="225" t="s">
        <v>398</v>
      </c>
      <c r="H50" s="333" t="s">
        <v>1048</v>
      </c>
      <c r="I50" s="7">
        <v>200</v>
      </c>
      <c r="J50" s="201"/>
    </row>
    <row r="51" spans="1:10" x14ac:dyDescent="0.2">
      <c r="A51" s="5"/>
      <c r="B51" s="100">
        <v>1</v>
      </c>
      <c r="C51" s="225" t="s">
        <v>372</v>
      </c>
      <c r="D51" s="228" t="s">
        <v>688</v>
      </c>
      <c r="E51" s="324">
        <v>515</v>
      </c>
      <c r="F51" s="329" t="s">
        <v>733</v>
      </c>
      <c r="G51" s="225" t="s">
        <v>398</v>
      </c>
      <c r="H51" s="333" t="s">
        <v>1048</v>
      </c>
      <c r="I51" s="7">
        <v>400</v>
      </c>
      <c r="J51" s="201"/>
    </row>
    <row r="52" spans="1:10" s="336" customFormat="1" x14ac:dyDescent="0.25">
      <c r="A52" s="75"/>
      <c r="B52" s="69">
        <v>1</v>
      </c>
      <c r="C52" s="224" t="s">
        <v>583</v>
      </c>
      <c r="D52" s="321" t="s">
        <v>706</v>
      </c>
      <c r="E52" s="325">
        <v>515</v>
      </c>
      <c r="F52" s="237" t="s">
        <v>720</v>
      </c>
      <c r="G52" s="224" t="s">
        <v>592</v>
      </c>
      <c r="H52" s="224" t="s">
        <v>1049</v>
      </c>
      <c r="I52" s="416">
        <v>5918.92</v>
      </c>
      <c r="J52" s="335"/>
    </row>
    <row r="53" spans="1:10" x14ac:dyDescent="0.25">
      <c r="A53" s="5"/>
      <c r="B53" s="100">
        <v>1</v>
      </c>
      <c r="C53" s="225" t="s">
        <v>590</v>
      </c>
      <c r="D53" s="320" t="s">
        <v>690</v>
      </c>
      <c r="E53" s="324">
        <v>515</v>
      </c>
      <c r="F53" s="329" t="s">
        <v>721</v>
      </c>
      <c r="G53" s="225" t="s">
        <v>592</v>
      </c>
      <c r="H53" s="225" t="s">
        <v>1049</v>
      </c>
      <c r="I53" s="10">
        <v>12000</v>
      </c>
      <c r="J53" s="201"/>
    </row>
    <row r="54" spans="1:10" x14ac:dyDescent="0.2">
      <c r="A54" s="5"/>
      <c r="B54" s="100">
        <v>1</v>
      </c>
      <c r="C54" s="318" t="s">
        <v>945</v>
      </c>
      <c r="D54" s="320" t="s">
        <v>690</v>
      </c>
      <c r="E54" s="324">
        <v>515</v>
      </c>
      <c r="F54" s="329" t="s">
        <v>723</v>
      </c>
      <c r="G54" s="225" t="s">
        <v>592</v>
      </c>
      <c r="H54" s="225" t="s">
        <v>1049</v>
      </c>
      <c r="I54" s="10">
        <v>800</v>
      </c>
      <c r="J54" s="201"/>
    </row>
    <row r="55" spans="1:10" x14ac:dyDescent="0.2">
      <c r="A55" s="5"/>
      <c r="B55" s="100">
        <v>1</v>
      </c>
      <c r="C55" s="318" t="s">
        <v>946</v>
      </c>
      <c r="D55" s="320" t="s">
        <v>690</v>
      </c>
      <c r="E55" s="324">
        <v>515</v>
      </c>
      <c r="F55" s="329" t="s">
        <v>724</v>
      </c>
      <c r="G55" s="225" t="s">
        <v>592</v>
      </c>
      <c r="H55" s="225" t="s">
        <v>1049</v>
      </c>
      <c r="I55" s="10">
        <v>2500</v>
      </c>
      <c r="J55" s="201"/>
    </row>
    <row r="56" spans="1:10" x14ac:dyDescent="0.2">
      <c r="A56" s="5"/>
      <c r="B56" s="100">
        <v>1</v>
      </c>
      <c r="C56" s="318" t="s">
        <v>103</v>
      </c>
      <c r="D56" s="320" t="s">
        <v>690</v>
      </c>
      <c r="E56" s="324">
        <v>515</v>
      </c>
      <c r="F56" s="329" t="s">
        <v>725</v>
      </c>
      <c r="G56" s="225" t="s">
        <v>592</v>
      </c>
      <c r="H56" s="225" t="s">
        <v>1049</v>
      </c>
      <c r="I56" s="10">
        <v>500</v>
      </c>
      <c r="J56" s="201"/>
    </row>
    <row r="57" spans="1:10" x14ac:dyDescent="0.25">
      <c r="A57" s="5"/>
      <c r="B57" s="100">
        <v>1</v>
      </c>
      <c r="C57" s="225" t="s">
        <v>591</v>
      </c>
      <c r="D57" s="320" t="s">
        <v>690</v>
      </c>
      <c r="E57" s="324">
        <v>515</v>
      </c>
      <c r="F57" s="329" t="s">
        <v>722</v>
      </c>
      <c r="G57" s="225" t="s">
        <v>592</v>
      </c>
      <c r="H57" s="225" t="s">
        <v>1049</v>
      </c>
      <c r="I57" s="10">
        <v>280</v>
      </c>
      <c r="J57" s="201"/>
    </row>
    <row r="58" spans="1:10" s="29" customFormat="1" x14ac:dyDescent="0.25">
      <c r="A58" s="11"/>
      <c r="B58" s="104">
        <v>1</v>
      </c>
      <c r="C58" s="226" t="s">
        <v>576</v>
      </c>
      <c r="D58" s="338" t="s">
        <v>690</v>
      </c>
      <c r="E58" s="337">
        <v>515</v>
      </c>
      <c r="F58" s="234" t="s">
        <v>726</v>
      </c>
      <c r="G58" s="339" t="s">
        <v>592</v>
      </c>
      <c r="H58" s="226" t="s">
        <v>1049</v>
      </c>
      <c r="I58" s="110">
        <v>1750</v>
      </c>
      <c r="J58" s="201"/>
    </row>
    <row r="59" spans="1:10" s="29" customFormat="1" x14ac:dyDescent="0.2">
      <c r="A59" s="28">
        <v>42543</v>
      </c>
      <c r="B59" s="104">
        <v>1</v>
      </c>
      <c r="C59" s="191" t="s">
        <v>1127</v>
      </c>
      <c r="D59" s="338" t="s">
        <v>690</v>
      </c>
      <c r="E59" s="337">
        <v>515</v>
      </c>
      <c r="F59" s="234" t="s">
        <v>727</v>
      </c>
      <c r="G59" s="339" t="s">
        <v>592</v>
      </c>
      <c r="H59" s="226" t="s">
        <v>1049</v>
      </c>
      <c r="I59" s="342">
        <v>3233</v>
      </c>
      <c r="J59" s="201"/>
    </row>
    <row r="60" spans="1:10" s="336" customFormat="1" x14ac:dyDescent="0.25">
      <c r="A60" s="76">
        <v>41275</v>
      </c>
      <c r="B60" s="69">
        <v>1</v>
      </c>
      <c r="C60" s="224" t="s">
        <v>432</v>
      </c>
      <c r="D60" s="238" t="s">
        <v>689</v>
      </c>
      <c r="E60" s="325">
        <v>515</v>
      </c>
      <c r="F60" s="237" t="s">
        <v>720</v>
      </c>
      <c r="G60" s="224" t="s">
        <v>431</v>
      </c>
      <c r="H60" s="224" t="s">
        <v>1050</v>
      </c>
      <c r="I60" s="79">
        <v>10000</v>
      </c>
      <c r="J60" s="335"/>
    </row>
    <row r="61" spans="1:10" x14ac:dyDescent="0.25">
      <c r="A61" s="5"/>
      <c r="B61" s="100">
        <v>1</v>
      </c>
      <c r="C61" s="225" t="s">
        <v>49</v>
      </c>
      <c r="D61" s="228" t="s">
        <v>709</v>
      </c>
      <c r="E61" s="324">
        <v>515</v>
      </c>
      <c r="F61" s="329" t="s">
        <v>720</v>
      </c>
      <c r="G61" s="225" t="s">
        <v>435</v>
      </c>
      <c r="H61" s="225" t="s">
        <v>1076</v>
      </c>
      <c r="I61" s="7">
        <v>2500</v>
      </c>
      <c r="J61" s="201"/>
    </row>
    <row r="62" spans="1:10" x14ac:dyDescent="0.25">
      <c r="A62" s="5"/>
      <c r="B62" s="100">
        <v>1</v>
      </c>
      <c r="C62" s="225" t="s">
        <v>51</v>
      </c>
      <c r="D62" s="228" t="s">
        <v>709</v>
      </c>
      <c r="E62" s="324">
        <v>515</v>
      </c>
      <c r="F62" s="329" t="s">
        <v>721</v>
      </c>
      <c r="G62" s="225" t="s">
        <v>435</v>
      </c>
      <c r="H62" s="225" t="s">
        <v>1076</v>
      </c>
      <c r="I62" s="7">
        <v>200</v>
      </c>
      <c r="J62" s="201"/>
    </row>
    <row r="63" spans="1:10" s="336" customFormat="1" x14ac:dyDescent="0.25">
      <c r="A63" s="75"/>
      <c r="B63" s="69">
        <v>1</v>
      </c>
      <c r="C63" s="224" t="s">
        <v>547</v>
      </c>
      <c r="D63" s="238" t="s">
        <v>691</v>
      </c>
      <c r="E63" s="325">
        <v>515</v>
      </c>
      <c r="F63" s="237" t="s">
        <v>720</v>
      </c>
      <c r="G63" s="224" t="s">
        <v>551</v>
      </c>
      <c r="H63" s="224" t="s">
        <v>1074</v>
      </c>
      <c r="I63" s="79">
        <v>1500</v>
      </c>
      <c r="J63" s="335"/>
    </row>
    <row r="64" spans="1:10" x14ac:dyDescent="0.25">
      <c r="A64" s="5"/>
      <c r="B64" s="100">
        <v>1</v>
      </c>
      <c r="C64" s="225" t="s">
        <v>548</v>
      </c>
      <c r="D64" s="228" t="s">
        <v>691</v>
      </c>
      <c r="E64" s="324">
        <v>515</v>
      </c>
      <c r="F64" s="329" t="s">
        <v>721</v>
      </c>
      <c r="G64" s="225" t="s">
        <v>551</v>
      </c>
      <c r="H64" s="225" t="s">
        <v>1074</v>
      </c>
      <c r="I64" s="7">
        <v>2500</v>
      </c>
      <c r="J64" s="201"/>
    </row>
    <row r="65" spans="1:10" x14ac:dyDescent="0.25">
      <c r="A65" s="9"/>
      <c r="B65" s="100">
        <v>1</v>
      </c>
      <c r="C65" s="225" t="s">
        <v>546</v>
      </c>
      <c r="D65" s="228" t="s">
        <v>691</v>
      </c>
      <c r="E65" s="324">
        <v>515</v>
      </c>
      <c r="F65" s="329" t="s">
        <v>722</v>
      </c>
      <c r="G65" s="225" t="s">
        <v>551</v>
      </c>
      <c r="H65" s="225" t="s">
        <v>1074</v>
      </c>
      <c r="I65" s="7">
        <v>300</v>
      </c>
      <c r="J65" s="201"/>
    </row>
    <row r="66" spans="1:10" s="336" customFormat="1" x14ac:dyDescent="0.2">
      <c r="A66" s="75"/>
      <c r="B66" s="69">
        <v>1</v>
      </c>
      <c r="C66" s="224" t="s">
        <v>468</v>
      </c>
      <c r="D66" s="238" t="s">
        <v>692</v>
      </c>
      <c r="E66" s="325">
        <v>515</v>
      </c>
      <c r="F66" s="237" t="s">
        <v>720</v>
      </c>
      <c r="G66" s="224" t="s">
        <v>471</v>
      </c>
      <c r="H66" s="334" t="s">
        <v>1053</v>
      </c>
      <c r="I66" s="79">
        <v>2000</v>
      </c>
      <c r="J66" s="335"/>
    </row>
    <row r="67" spans="1:10" x14ac:dyDescent="0.2">
      <c r="A67" s="5"/>
      <c r="B67" s="100">
        <v>1</v>
      </c>
      <c r="C67" s="225" t="s">
        <v>469</v>
      </c>
      <c r="D67" s="228" t="s">
        <v>692</v>
      </c>
      <c r="E67" s="324">
        <v>515</v>
      </c>
      <c r="F67" s="329" t="s">
        <v>721</v>
      </c>
      <c r="G67" s="225" t="s">
        <v>471</v>
      </c>
      <c r="H67" s="333" t="s">
        <v>1053</v>
      </c>
      <c r="I67" s="7">
        <v>3000</v>
      </c>
      <c r="J67" s="201"/>
    </row>
    <row r="68" spans="1:10" x14ac:dyDescent="0.2">
      <c r="A68" s="5"/>
      <c r="B68" s="100">
        <v>1</v>
      </c>
      <c r="C68" s="225" t="s">
        <v>469</v>
      </c>
      <c r="D68" s="228" t="s">
        <v>692</v>
      </c>
      <c r="E68" s="324">
        <v>515</v>
      </c>
      <c r="F68" s="329" t="s">
        <v>722</v>
      </c>
      <c r="G68" s="225" t="s">
        <v>471</v>
      </c>
      <c r="H68" s="333" t="s">
        <v>1053</v>
      </c>
      <c r="I68" s="7">
        <v>2800</v>
      </c>
      <c r="J68" s="201"/>
    </row>
    <row r="69" spans="1:10" x14ac:dyDescent="0.2">
      <c r="A69" s="5"/>
      <c r="B69" s="100">
        <v>1</v>
      </c>
      <c r="C69" s="225" t="s">
        <v>467</v>
      </c>
      <c r="D69" s="228" t="s">
        <v>692</v>
      </c>
      <c r="E69" s="324">
        <v>515</v>
      </c>
      <c r="F69" s="329" t="s">
        <v>723</v>
      </c>
      <c r="G69" s="225" t="s">
        <v>471</v>
      </c>
      <c r="H69" s="333" t="s">
        <v>1053</v>
      </c>
      <c r="I69" s="7">
        <v>2000</v>
      </c>
      <c r="J69" s="201"/>
    </row>
    <row r="70" spans="1:10" x14ac:dyDescent="0.2">
      <c r="A70" s="5"/>
      <c r="B70" s="100">
        <v>1</v>
      </c>
      <c r="C70" s="225" t="s">
        <v>554</v>
      </c>
      <c r="D70" s="228" t="s">
        <v>692</v>
      </c>
      <c r="E70" s="324">
        <v>515</v>
      </c>
      <c r="F70" s="329" t="s">
        <v>724</v>
      </c>
      <c r="G70" s="225" t="s">
        <v>471</v>
      </c>
      <c r="H70" s="333" t="s">
        <v>1053</v>
      </c>
      <c r="I70" s="7">
        <v>1200</v>
      </c>
      <c r="J70" s="201"/>
    </row>
    <row r="71" spans="1:10" x14ac:dyDescent="0.2">
      <c r="A71" s="5"/>
      <c r="B71" s="100">
        <v>1</v>
      </c>
      <c r="C71" s="225" t="s">
        <v>470</v>
      </c>
      <c r="D71" s="228" t="s">
        <v>692</v>
      </c>
      <c r="E71" s="324">
        <v>515</v>
      </c>
      <c r="F71" s="329" t="s">
        <v>725</v>
      </c>
      <c r="G71" s="225" t="s">
        <v>471</v>
      </c>
      <c r="H71" s="333" t="s">
        <v>1053</v>
      </c>
      <c r="I71" s="7">
        <v>1600</v>
      </c>
      <c r="J71" s="201"/>
    </row>
    <row r="72" spans="1:10" s="336" customFormat="1" x14ac:dyDescent="0.2">
      <c r="A72" s="75"/>
      <c r="B72" s="69">
        <v>1</v>
      </c>
      <c r="C72" s="224" t="s">
        <v>140</v>
      </c>
      <c r="D72" s="238" t="s">
        <v>717</v>
      </c>
      <c r="E72" s="325">
        <v>515</v>
      </c>
      <c r="F72" s="237" t="s">
        <v>720</v>
      </c>
      <c r="G72" s="224" t="s">
        <v>683</v>
      </c>
      <c r="H72" s="334" t="s">
        <v>1054</v>
      </c>
      <c r="I72" s="417">
        <v>6000</v>
      </c>
      <c r="J72" s="335"/>
    </row>
    <row r="73" spans="1:10" x14ac:dyDescent="0.2">
      <c r="A73" s="5"/>
      <c r="B73" s="100">
        <v>1</v>
      </c>
      <c r="C73" s="225" t="s">
        <v>140</v>
      </c>
      <c r="D73" s="228" t="s">
        <v>717</v>
      </c>
      <c r="E73" s="324">
        <v>515</v>
      </c>
      <c r="F73" s="329" t="s">
        <v>721</v>
      </c>
      <c r="G73" s="225" t="s">
        <v>683</v>
      </c>
      <c r="H73" s="333" t="s">
        <v>1054</v>
      </c>
      <c r="I73" s="13">
        <v>6000</v>
      </c>
      <c r="J73" s="201"/>
    </row>
    <row r="74" spans="1:10" x14ac:dyDescent="0.2">
      <c r="A74" s="5"/>
      <c r="B74" s="100">
        <v>1</v>
      </c>
      <c r="C74" s="225" t="s">
        <v>140</v>
      </c>
      <c r="D74" s="228" t="s">
        <v>717</v>
      </c>
      <c r="E74" s="324">
        <v>515</v>
      </c>
      <c r="F74" s="329" t="s">
        <v>722</v>
      </c>
      <c r="G74" s="225" t="s">
        <v>683</v>
      </c>
      <c r="H74" s="333" t="s">
        <v>1054</v>
      </c>
      <c r="I74" s="13">
        <v>6000</v>
      </c>
      <c r="J74" s="201"/>
    </row>
    <row r="75" spans="1:10" x14ac:dyDescent="0.2">
      <c r="A75" s="5"/>
      <c r="B75" s="100">
        <v>1</v>
      </c>
      <c r="C75" s="225" t="s">
        <v>140</v>
      </c>
      <c r="D75" s="228" t="s">
        <v>717</v>
      </c>
      <c r="E75" s="324">
        <v>515</v>
      </c>
      <c r="F75" s="329" t="s">
        <v>723</v>
      </c>
      <c r="G75" s="225" t="s">
        <v>683</v>
      </c>
      <c r="H75" s="333" t="s">
        <v>1054</v>
      </c>
      <c r="I75" s="13">
        <v>6000</v>
      </c>
      <c r="J75" s="201"/>
    </row>
    <row r="76" spans="1:10" x14ac:dyDescent="0.2">
      <c r="A76" s="5"/>
      <c r="B76" s="100">
        <v>1</v>
      </c>
      <c r="C76" s="225" t="s">
        <v>140</v>
      </c>
      <c r="D76" s="228" t="s">
        <v>717</v>
      </c>
      <c r="E76" s="324">
        <v>515</v>
      </c>
      <c r="F76" s="329" t="s">
        <v>724</v>
      </c>
      <c r="G76" s="225" t="s">
        <v>683</v>
      </c>
      <c r="H76" s="333" t="s">
        <v>1054</v>
      </c>
      <c r="I76" s="13">
        <v>6000</v>
      </c>
      <c r="J76" s="201"/>
    </row>
    <row r="77" spans="1:10" x14ac:dyDescent="0.2">
      <c r="A77" s="5"/>
      <c r="B77" s="100">
        <v>1</v>
      </c>
      <c r="C77" s="225" t="s">
        <v>668</v>
      </c>
      <c r="D77" s="228" t="s">
        <v>717</v>
      </c>
      <c r="E77" s="324">
        <v>515</v>
      </c>
      <c r="F77" s="329" t="s">
        <v>725</v>
      </c>
      <c r="G77" s="225" t="s">
        <v>683</v>
      </c>
      <c r="H77" s="333" t="s">
        <v>1054</v>
      </c>
      <c r="I77" s="13">
        <v>700</v>
      </c>
      <c r="J77" s="201"/>
    </row>
    <row r="78" spans="1:10" x14ac:dyDescent="0.2">
      <c r="A78" s="5"/>
      <c r="B78" s="100">
        <v>1</v>
      </c>
      <c r="C78" s="225" t="s">
        <v>669</v>
      </c>
      <c r="D78" s="228" t="s">
        <v>717</v>
      </c>
      <c r="E78" s="324">
        <v>515</v>
      </c>
      <c r="F78" s="329" t="s">
        <v>726</v>
      </c>
      <c r="G78" s="225" t="s">
        <v>683</v>
      </c>
      <c r="H78" s="333" t="s">
        <v>1054</v>
      </c>
      <c r="I78" s="13">
        <v>700</v>
      </c>
      <c r="J78" s="201"/>
    </row>
    <row r="79" spans="1:10" x14ac:dyDescent="0.2">
      <c r="A79" s="5"/>
      <c r="B79" s="100">
        <v>1</v>
      </c>
      <c r="C79" s="225" t="s">
        <v>670</v>
      </c>
      <c r="D79" s="228" t="s">
        <v>717</v>
      </c>
      <c r="E79" s="324">
        <v>515</v>
      </c>
      <c r="F79" s="329" t="s">
        <v>727</v>
      </c>
      <c r="G79" s="225" t="s">
        <v>683</v>
      </c>
      <c r="H79" s="333" t="s">
        <v>1054</v>
      </c>
      <c r="I79" s="13">
        <v>700</v>
      </c>
      <c r="J79" s="201"/>
    </row>
    <row r="80" spans="1:10" x14ac:dyDescent="0.2">
      <c r="A80" s="5"/>
      <c r="B80" s="100">
        <v>1</v>
      </c>
      <c r="C80" s="225" t="s">
        <v>677</v>
      </c>
      <c r="D80" s="228" t="s">
        <v>717</v>
      </c>
      <c r="E80" s="324">
        <v>515</v>
      </c>
      <c r="F80" s="329" t="s">
        <v>728</v>
      </c>
      <c r="G80" s="225" t="s">
        <v>683</v>
      </c>
      <c r="H80" s="333" t="s">
        <v>1054</v>
      </c>
      <c r="I80" s="13">
        <v>400</v>
      </c>
      <c r="J80" s="201"/>
    </row>
    <row r="81" spans="1:10" x14ac:dyDescent="0.2">
      <c r="A81" s="5"/>
      <c r="B81" s="100">
        <v>1</v>
      </c>
      <c r="C81" s="225" t="s">
        <v>678</v>
      </c>
      <c r="D81" s="228" t="s">
        <v>717</v>
      </c>
      <c r="E81" s="324">
        <v>515</v>
      </c>
      <c r="F81" s="329" t="s">
        <v>729</v>
      </c>
      <c r="G81" s="225" t="s">
        <v>683</v>
      </c>
      <c r="H81" s="333" t="s">
        <v>1054</v>
      </c>
      <c r="I81" s="13">
        <v>400</v>
      </c>
      <c r="J81" s="201"/>
    </row>
    <row r="82" spans="1:10" x14ac:dyDescent="0.2">
      <c r="A82" s="5"/>
      <c r="B82" s="100">
        <v>1</v>
      </c>
      <c r="C82" s="225" t="s">
        <v>671</v>
      </c>
      <c r="D82" s="228" t="s">
        <v>717</v>
      </c>
      <c r="E82" s="324">
        <v>515</v>
      </c>
      <c r="F82" s="329" t="s">
        <v>730</v>
      </c>
      <c r="G82" s="225" t="s">
        <v>683</v>
      </c>
      <c r="H82" s="333" t="s">
        <v>1054</v>
      </c>
      <c r="I82" s="13">
        <v>500</v>
      </c>
      <c r="J82" s="201"/>
    </row>
    <row r="83" spans="1:10" x14ac:dyDescent="0.2">
      <c r="A83" s="5"/>
      <c r="B83" s="100">
        <v>1</v>
      </c>
      <c r="C83" s="225" t="s">
        <v>671</v>
      </c>
      <c r="D83" s="228" t="s">
        <v>717</v>
      </c>
      <c r="E83" s="324">
        <v>515</v>
      </c>
      <c r="F83" s="329" t="s">
        <v>731</v>
      </c>
      <c r="G83" s="225" t="s">
        <v>683</v>
      </c>
      <c r="H83" s="333" t="s">
        <v>1054</v>
      </c>
      <c r="I83" s="13">
        <v>500</v>
      </c>
      <c r="J83" s="201"/>
    </row>
    <row r="84" spans="1:10" s="29" customFormat="1" x14ac:dyDescent="0.2">
      <c r="A84" s="28">
        <v>42416</v>
      </c>
      <c r="B84" s="104">
        <v>1</v>
      </c>
      <c r="C84" s="226" t="s">
        <v>277</v>
      </c>
      <c r="D84" s="245" t="s">
        <v>717</v>
      </c>
      <c r="E84" s="337">
        <v>515</v>
      </c>
      <c r="F84" s="234" t="s">
        <v>733</v>
      </c>
      <c r="G84" s="226" t="s">
        <v>683</v>
      </c>
      <c r="H84" s="318" t="s">
        <v>1054</v>
      </c>
      <c r="I84" s="35">
        <v>6322</v>
      </c>
      <c r="J84" s="201"/>
    </row>
    <row r="85" spans="1:10" x14ac:dyDescent="0.2">
      <c r="A85" s="5"/>
      <c r="B85" s="100">
        <v>1</v>
      </c>
      <c r="C85" s="225" t="s">
        <v>672</v>
      </c>
      <c r="D85" s="228" t="s">
        <v>717</v>
      </c>
      <c r="E85" s="324">
        <v>515</v>
      </c>
      <c r="F85" s="329" t="s">
        <v>732</v>
      </c>
      <c r="G85" s="225" t="s">
        <v>683</v>
      </c>
      <c r="H85" s="333" t="s">
        <v>1054</v>
      </c>
      <c r="I85" s="13">
        <v>500</v>
      </c>
      <c r="J85" s="201"/>
    </row>
    <row r="86" spans="1:10" s="336" customFormat="1" x14ac:dyDescent="0.2">
      <c r="A86" s="76">
        <v>42244</v>
      </c>
      <c r="B86" s="69">
        <v>1</v>
      </c>
      <c r="C86" s="224" t="s">
        <v>469</v>
      </c>
      <c r="D86" s="238" t="s">
        <v>693</v>
      </c>
      <c r="E86" s="325">
        <v>515</v>
      </c>
      <c r="F86" s="237" t="s">
        <v>720</v>
      </c>
      <c r="G86" s="224" t="s">
        <v>545</v>
      </c>
      <c r="H86" s="334" t="s">
        <v>1056</v>
      </c>
      <c r="I86" s="79">
        <v>2500</v>
      </c>
      <c r="J86" s="335"/>
    </row>
    <row r="87" spans="1:10" x14ac:dyDescent="0.2">
      <c r="A87" s="9">
        <v>42244</v>
      </c>
      <c r="B87" s="100">
        <v>1</v>
      </c>
      <c r="C87" s="225" t="s">
        <v>540</v>
      </c>
      <c r="D87" s="228" t="s">
        <v>693</v>
      </c>
      <c r="E87" s="324">
        <v>515</v>
      </c>
      <c r="F87" s="329" t="s">
        <v>721</v>
      </c>
      <c r="G87" s="225" t="s">
        <v>545</v>
      </c>
      <c r="H87" s="333" t="s">
        <v>1056</v>
      </c>
      <c r="I87" s="7">
        <v>4500</v>
      </c>
      <c r="J87" s="201"/>
    </row>
    <row r="88" spans="1:10" x14ac:dyDescent="0.2">
      <c r="A88" s="9">
        <v>42244</v>
      </c>
      <c r="B88" s="100">
        <v>1</v>
      </c>
      <c r="C88" s="225" t="s">
        <v>539</v>
      </c>
      <c r="D88" s="228" t="s">
        <v>693</v>
      </c>
      <c r="E88" s="324">
        <v>515</v>
      </c>
      <c r="F88" s="329" t="s">
        <v>722</v>
      </c>
      <c r="G88" s="225" t="s">
        <v>545</v>
      </c>
      <c r="H88" s="333" t="s">
        <v>1056</v>
      </c>
      <c r="I88" s="7">
        <v>10000</v>
      </c>
      <c r="J88" s="201"/>
    </row>
    <row r="89" spans="1:10" x14ac:dyDescent="0.2">
      <c r="A89" s="9">
        <v>42244</v>
      </c>
      <c r="B89" s="100">
        <v>1</v>
      </c>
      <c r="C89" s="225" t="s">
        <v>539</v>
      </c>
      <c r="D89" s="228" t="s">
        <v>693</v>
      </c>
      <c r="E89" s="324">
        <v>515</v>
      </c>
      <c r="F89" s="329" t="s">
        <v>723</v>
      </c>
      <c r="G89" s="225" t="s">
        <v>545</v>
      </c>
      <c r="H89" s="333" t="s">
        <v>1056</v>
      </c>
      <c r="I89" s="7">
        <v>10000</v>
      </c>
      <c r="J89" s="201"/>
    </row>
    <row r="90" spans="1:10" x14ac:dyDescent="0.2">
      <c r="A90" s="9">
        <v>42244</v>
      </c>
      <c r="B90" s="100">
        <v>1</v>
      </c>
      <c r="C90" s="225" t="s">
        <v>538</v>
      </c>
      <c r="D90" s="228" t="s">
        <v>693</v>
      </c>
      <c r="E90" s="324">
        <v>515</v>
      </c>
      <c r="F90" s="329" t="s">
        <v>724</v>
      </c>
      <c r="G90" s="225" t="s">
        <v>545</v>
      </c>
      <c r="H90" s="333" t="s">
        <v>1056</v>
      </c>
      <c r="I90" s="7">
        <v>1500</v>
      </c>
      <c r="J90" s="201"/>
    </row>
    <row r="91" spans="1:10" x14ac:dyDescent="0.2">
      <c r="A91" s="9">
        <v>42244</v>
      </c>
      <c r="B91" s="100">
        <v>1</v>
      </c>
      <c r="C91" s="225" t="s">
        <v>541</v>
      </c>
      <c r="D91" s="228" t="s">
        <v>693</v>
      </c>
      <c r="E91" s="324">
        <v>515</v>
      </c>
      <c r="F91" s="329" t="s">
        <v>725</v>
      </c>
      <c r="G91" s="225" t="s">
        <v>545</v>
      </c>
      <c r="H91" s="333" t="s">
        <v>1056</v>
      </c>
      <c r="I91" s="7">
        <v>4500</v>
      </c>
      <c r="J91" s="201"/>
    </row>
    <row r="92" spans="1:10" s="336" customFormat="1" x14ac:dyDescent="0.2">
      <c r="A92" s="75"/>
      <c r="B92" s="69">
        <v>1</v>
      </c>
      <c r="C92" s="224" t="s">
        <v>345</v>
      </c>
      <c r="D92" s="238" t="s">
        <v>696</v>
      </c>
      <c r="E92" s="325">
        <v>515</v>
      </c>
      <c r="F92" s="237" t="s">
        <v>720</v>
      </c>
      <c r="G92" s="224" t="s">
        <v>353</v>
      </c>
      <c r="H92" s="334" t="s">
        <v>1075</v>
      </c>
      <c r="I92" s="79">
        <v>200</v>
      </c>
      <c r="J92" s="335"/>
    </row>
    <row r="93" spans="1:10" x14ac:dyDescent="0.2">
      <c r="A93" s="5"/>
      <c r="B93" s="100">
        <v>1</v>
      </c>
      <c r="C93" s="225" t="s">
        <v>593</v>
      </c>
      <c r="D93" s="228" t="s">
        <v>696</v>
      </c>
      <c r="E93" s="324">
        <v>515</v>
      </c>
      <c r="F93" s="329" t="s">
        <v>721</v>
      </c>
      <c r="G93" s="225" t="s">
        <v>353</v>
      </c>
      <c r="H93" s="333" t="s">
        <v>1075</v>
      </c>
      <c r="I93" s="7">
        <v>2000</v>
      </c>
      <c r="J93" s="201"/>
    </row>
    <row r="94" spans="1:10" x14ac:dyDescent="0.2">
      <c r="A94" s="5"/>
      <c r="B94" s="100">
        <v>1</v>
      </c>
      <c r="C94" s="225" t="s">
        <v>593</v>
      </c>
      <c r="D94" s="228" t="s">
        <v>696</v>
      </c>
      <c r="E94" s="324">
        <v>515</v>
      </c>
      <c r="F94" s="329" t="s">
        <v>722</v>
      </c>
      <c r="G94" s="225" t="s">
        <v>353</v>
      </c>
      <c r="H94" s="333" t="s">
        <v>1075</v>
      </c>
      <c r="I94" s="7">
        <v>2000</v>
      </c>
      <c r="J94" s="201"/>
    </row>
    <row r="95" spans="1:10" x14ac:dyDescent="0.2">
      <c r="A95" s="5"/>
      <c r="B95" s="100">
        <v>1</v>
      </c>
      <c r="C95" s="225" t="s">
        <v>348</v>
      </c>
      <c r="D95" s="228" t="s">
        <v>696</v>
      </c>
      <c r="E95" s="324">
        <v>515</v>
      </c>
      <c r="F95" s="329" t="s">
        <v>723</v>
      </c>
      <c r="G95" s="225" t="s">
        <v>353</v>
      </c>
      <c r="H95" s="333" t="s">
        <v>1075</v>
      </c>
      <c r="I95" s="7">
        <v>1000</v>
      </c>
      <c r="J95" s="201"/>
    </row>
    <row r="96" spans="1:10" x14ac:dyDescent="0.2">
      <c r="A96" s="5"/>
      <c r="B96" s="100">
        <v>1</v>
      </c>
      <c r="C96" s="225" t="s">
        <v>595</v>
      </c>
      <c r="D96" s="228" t="s">
        <v>696</v>
      </c>
      <c r="E96" s="324">
        <v>515</v>
      </c>
      <c r="F96" s="329" t="s">
        <v>724</v>
      </c>
      <c r="G96" s="225" t="s">
        <v>353</v>
      </c>
      <c r="H96" s="333" t="s">
        <v>1075</v>
      </c>
      <c r="I96" s="7">
        <v>3500</v>
      </c>
      <c r="J96" s="201"/>
    </row>
    <row r="97" spans="1:10" x14ac:dyDescent="0.2">
      <c r="A97" s="5"/>
      <c r="B97" s="100">
        <v>1</v>
      </c>
      <c r="C97" s="225" t="s">
        <v>595</v>
      </c>
      <c r="D97" s="228" t="s">
        <v>696</v>
      </c>
      <c r="E97" s="324">
        <v>515</v>
      </c>
      <c r="F97" s="329" t="s">
        <v>725</v>
      </c>
      <c r="G97" s="225" t="s">
        <v>353</v>
      </c>
      <c r="H97" s="333" t="s">
        <v>1075</v>
      </c>
      <c r="I97" s="7">
        <v>3500</v>
      </c>
      <c r="J97" s="201"/>
    </row>
    <row r="98" spans="1:10" x14ac:dyDescent="0.2">
      <c r="A98" s="5"/>
      <c r="B98" s="100">
        <v>1</v>
      </c>
      <c r="C98" s="225" t="s">
        <v>595</v>
      </c>
      <c r="D98" s="228" t="s">
        <v>696</v>
      </c>
      <c r="E98" s="324">
        <v>515</v>
      </c>
      <c r="F98" s="329" t="s">
        <v>726</v>
      </c>
      <c r="G98" s="225" t="s">
        <v>353</v>
      </c>
      <c r="H98" s="333" t="s">
        <v>1075</v>
      </c>
      <c r="I98" s="7">
        <v>3500</v>
      </c>
      <c r="J98" s="201"/>
    </row>
    <row r="99" spans="1:10" x14ac:dyDescent="0.2">
      <c r="A99" s="5"/>
      <c r="B99" s="100">
        <v>1</v>
      </c>
      <c r="C99" s="225" t="s">
        <v>595</v>
      </c>
      <c r="D99" s="228" t="s">
        <v>696</v>
      </c>
      <c r="E99" s="324">
        <v>515</v>
      </c>
      <c r="F99" s="329" t="s">
        <v>727</v>
      </c>
      <c r="G99" s="225" t="s">
        <v>353</v>
      </c>
      <c r="H99" s="333" t="s">
        <v>1075</v>
      </c>
      <c r="I99" s="7">
        <v>3500</v>
      </c>
      <c r="J99" s="201"/>
    </row>
    <row r="100" spans="1:10" x14ac:dyDescent="0.2">
      <c r="A100" s="5"/>
      <c r="B100" s="100">
        <v>1</v>
      </c>
      <c r="C100" s="225" t="s">
        <v>595</v>
      </c>
      <c r="D100" s="228" t="s">
        <v>696</v>
      </c>
      <c r="E100" s="324">
        <v>515</v>
      </c>
      <c r="F100" s="329" t="s">
        <v>728</v>
      </c>
      <c r="G100" s="225" t="s">
        <v>353</v>
      </c>
      <c r="H100" s="333" t="s">
        <v>1075</v>
      </c>
      <c r="I100" s="7">
        <v>3500</v>
      </c>
      <c r="J100" s="201"/>
    </row>
    <row r="101" spans="1:10" x14ac:dyDescent="0.2">
      <c r="A101" s="5"/>
      <c r="B101" s="100">
        <v>1</v>
      </c>
      <c r="C101" s="225" t="s">
        <v>596</v>
      </c>
      <c r="D101" s="228" t="s">
        <v>696</v>
      </c>
      <c r="E101" s="324">
        <v>515</v>
      </c>
      <c r="F101" s="329" t="s">
        <v>729</v>
      </c>
      <c r="G101" s="225" t="s">
        <v>353</v>
      </c>
      <c r="H101" s="333" t="s">
        <v>1075</v>
      </c>
      <c r="I101" s="7">
        <v>3500</v>
      </c>
      <c r="J101" s="201"/>
    </row>
    <row r="102" spans="1:10" x14ac:dyDescent="0.2">
      <c r="A102" s="5"/>
      <c r="B102" s="100">
        <v>1</v>
      </c>
      <c r="C102" s="225" t="s">
        <v>596</v>
      </c>
      <c r="D102" s="228" t="s">
        <v>696</v>
      </c>
      <c r="E102" s="324">
        <v>515</v>
      </c>
      <c r="F102" s="329" t="s">
        <v>730</v>
      </c>
      <c r="G102" s="225" t="s">
        <v>353</v>
      </c>
      <c r="H102" s="333" t="s">
        <v>1075</v>
      </c>
      <c r="I102" s="7">
        <v>3500</v>
      </c>
      <c r="J102" s="201"/>
    </row>
    <row r="103" spans="1:10" x14ac:dyDescent="0.2">
      <c r="A103" s="5"/>
      <c r="B103" s="100">
        <v>1</v>
      </c>
      <c r="C103" s="225" t="s">
        <v>344</v>
      </c>
      <c r="D103" s="228" t="s">
        <v>696</v>
      </c>
      <c r="E103" s="324">
        <v>515</v>
      </c>
      <c r="F103" s="329" t="s">
        <v>731</v>
      </c>
      <c r="G103" s="225" t="s">
        <v>353</v>
      </c>
      <c r="H103" s="333" t="s">
        <v>1075</v>
      </c>
      <c r="I103" s="356">
        <v>350</v>
      </c>
      <c r="J103" s="201"/>
    </row>
    <row r="104" spans="1:10" x14ac:dyDescent="0.2">
      <c r="A104" s="5"/>
      <c r="B104" s="100">
        <v>1</v>
      </c>
      <c r="C104" s="225" t="s">
        <v>343</v>
      </c>
      <c r="D104" s="228" t="s">
        <v>696</v>
      </c>
      <c r="E104" s="324">
        <v>515</v>
      </c>
      <c r="F104" s="329" t="s">
        <v>732</v>
      </c>
      <c r="G104" s="225" t="s">
        <v>353</v>
      </c>
      <c r="H104" s="333" t="s">
        <v>1075</v>
      </c>
      <c r="I104" s="356">
        <v>200</v>
      </c>
      <c r="J104" s="201"/>
    </row>
    <row r="105" spans="1:10" s="336" customFormat="1" x14ac:dyDescent="0.2">
      <c r="A105" s="76">
        <v>41699</v>
      </c>
      <c r="B105" s="69">
        <v>1</v>
      </c>
      <c r="C105" s="224" t="s">
        <v>338</v>
      </c>
      <c r="D105" s="340" t="s">
        <v>697</v>
      </c>
      <c r="E105" s="325">
        <v>515</v>
      </c>
      <c r="F105" s="237" t="s">
        <v>720</v>
      </c>
      <c r="G105" s="224" t="s">
        <v>335</v>
      </c>
      <c r="H105" s="334" t="s">
        <v>1058</v>
      </c>
      <c r="I105" s="411">
        <v>200</v>
      </c>
      <c r="J105" s="335"/>
    </row>
    <row r="106" spans="1:10" x14ac:dyDescent="0.2">
      <c r="A106" s="9">
        <v>42104</v>
      </c>
      <c r="B106" s="100">
        <v>1</v>
      </c>
      <c r="C106" s="225" t="s">
        <v>336</v>
      </c>
      <c r="D106" s="228" t="s">
        <v>697</v>
      </c>
      <c r="E106" s="324">
        <v>515</v>
      </c>
      <c r="F106" s="329" t="s">
        <v>721</v>
      </c>
      <c r="G106" s="225" t="s">
        <v>335</v>
      </c>
      <c r="H106" s="333" t="s">
        <v>1058</v>
      </c>
      <c r="I106" s="356">
        <v>4684.6099999999997</v>
      </c>
      <c r="J106" s="201"/>
    </row>
    <row r="107" spans="1:10" x14ac:dyDescent="0.2">
      <c r="A107" s="9">
        <v>41456</v>
      </c>
      <c r="B107" s="100">
        <v>1</v>
      </c>
      <c r="C107" s="225" t="s">
        <v>337</v>
      </c>
      <c r="D107" s="228" t="s">
        <v>697</v>
      </c>
      <c r="E107" s="324">
        <v>515</v>
      </c>
      <c r="F107" s="329" t="s">
        <v>722</v>
      </c>
      <c r="G107" s="225" t="s">
        <v>335</v>
      </c>
      <c r="H107" s="333" t="s">
        <v>1058</v>
      </c>
      <c r="I107" s="356">
        <v>1200</v>
      </c>
      <c r="J107" s="201"/>
    </row>
    <row r="108" spans="1:10" x14ac:dyDescent="0.2">
      <c r="A108" s="9">
        <v>41456</v>
      </c>
      <c r="B108" s="100">
        <v>1</v>
      </c>
      <c r="C108" s="225" t="s">
        <v>339</v>
      </c>
      <c r="D108" s="228" t="s">
        <v>697</v>
      </c>
      <c r="E108" s="324">
        <v>515</v>
      </c>
      <c r="F108" s="329" t="s">
        <v>723</v>
      </c>
      <c r="G108" s="225" t="s">
        <v>335</v>
      </c>
      <c r="H108" s="333" t="s">
        <v>1058</v>
      </c>
      <c r="I108" s="356">
        <v>250</v>
      </c>
      <c r="J108" s="201"/>
    </row>
    <row r="109" spans="1:10" x14ac:dyDescent="0.2">
      <c r="A109" s="9">
        <v>42605</v>
      </c>
      <c r="B109" s="100">
        <v>1</v>
      </c>
      <c r="C109" s="225" t="s">
        <v>1140</v>
      </c>
      <c r="D109" s="228" t="s">
        <v>697</v>
      </c>
      <c r="E109" s="324">
        <v>515</v>
      </c>
      <c r="F109" s="329" t="s">
        <v>724</v>
      </c>
      <c r="G109" s="225" t="s">
        <v>335</v>
      </c>
      <c r="H109" s="333" t="s">
        <v>1058</v>
      </c>
      <c r="I109" s="412">
        <v>8004</v>
      </c>
      <c r="J109" s="201"/>
    </row>
    <row r="110" spans="1:10" s="336" customFormat="1" x14ac:dyDescent="0.2">
      <c r="A110" s="75">
        <v>2013</v>
      </c>
      <c r="B110" s="69">
        <v>1</v>
      </c>
      <c r="C110" s="224" t="s">
        <v>140</v>
      </c>
      <c r="D110" s="238" t="s">
        <v>700</v>
      </c>
      <c r="E110" s="325">
        <v>515</v>
      </c>
      <c r="F110" s="237" t="s">
        <v>720</v>
      </c>
      <c r="G110" s="224" t="s">
        <v>438</v>
      </c>
      <c r="H110" s="334" t="s">
        <v>1059</v>
      </c>
      <c r="I110" s="411">
        <v>300</v>
      </c>
      <c r="J110" s="335"/>
    </row>
    <row r="111" spans="1:10" x14ac:dyDescent="0.2">
      <c r="A111" s="5">
        <v>2013</v>
      </c>
      <c r="B111" s="100">
        <v>1</v>
      </c>
      <c r="C111" s="225" t="s">
        <v>140</v>
      </c>
      <c r="D111" s="228" t="s">
        <v>700</v>
      </c>
      <c r="E111" s="324">
        <v>515</v>
      </c>
      <c r="F111" s="329" t="s">
        <v>721</v>
      </c>
      <c r="G111" s="225" t="s">
        <v>438</v>
      </c>
      <c r="H111" s="333" t="s">
        <v>1059</v>
      </c>
      <c r="I111" s="356">
        <v>11597.97</v>
      </c>
      <c r="J111" s="201"/>
    </row>
    <row r="112" spans="1:10" x14ac:dyDescent="0.2">
      <c r="A112" s="5">
        <v>2013</v>
      </c>
      <c r="B112" s="100">
        <v>1</v>
      </c>
      <c r="C112" s="225" t="s">
        <v>140</v>
      </c>
      <c r="D112" s="228" t="s">
        <v>700</v>
      </c>
      <c r="E112" s="324">
        <v>515</v>
      </c>
      <c r="F112" s="329" t="s">
        <v>722</v>
      </c>
      <c r="G112" s="225" t="s">
        <v>438</v>
      </c>
      <c r="H112" s="333" t="s">
        <v>1059</v>
      </c>
      <c r="I112" s="356">
        <v>11597.97</v>
      </c>
      <c r="J112" s="201"/>
    </row>
    <row r="113" spans="1:10" x14ac:dyDescent="0.2">
      <c r="A113" s="5">
        <v>2013</v>
      </c>
      <c r="B113" s="100">
        <v>1</v>
      </c>
      <c r="C113" s="225" t="s">
        <v>140</v>
      </c>
      <c r="D113" s="228" t="s">
        <v>700</v>
      </c>
      <c r="E113" s="324">
        <v>515</v>
      </c>
      <c r="F113" s="329" t="s">
        <v>723</v>
      </c>
      <c r="G113" s="225" t="s">
        <v>438</v>
      </c>
      <c r="H113" s="333" t="s">
        <v>1059</v>
      </c>
      <c r="I113" s="356">
        <v>11597.97</v>
      </c>
      <c r="J113" s="201"/>
    </row>
    <row r="114" spans="1:10" x14ac:dyDescent="0.2">
      <c r="A114" s="5">
        <v>2013</v>
      </c>
      <c r="B114" s="100">
        <v>1</v>
      </c>
      <c r="C114" s="225" t="s">
        <v>140</v>
      </c>
      <c r="D114" s="228" t="s">
        <v>700</v>
      </c>
      <c r="E114" s="324">
        <v>515</v>
      </c>
      <c r="F114" s="329" t="s">
        <v>724</v>
      </c>
      <c r="G114" s="225" t="s">
        <v>438</v>
      </c>
      <c r="H114" s="333" t="s">
        <v>1059</v>
      </c>
      <c r="I114" s="356">
        <v>11597.97</v>
      </c>
      <c r="J114" s="201"/>
    </row>
    <row r="115" spans="1:10" x14ac:dyDescent="0.2">
      <c r="A115" s="5">
        <v>2012</v>
      </c>
      <c r="B115" s="100">
        <v>1</v>
      </c>
      <c r="C115" s="225" t="s">
        <v>140</v>
      </c>
      <c r="D115" s="228" t="s">
        <v>700</v>
      </c>
      <c r="E115" s="324">
        <v>515</v>
      </c>
      <c r="F115" s="329" t="s">
        <v>725</v>
      </c>
      <c r="G115" s="225" t="s">
        <v>438</v>
      </c>
      <c r="H115" s="333" t="s">
        <v>1059</v>
      </c>
      <c r="I115" s="356">
        <v>11597.97</v>
      </c>
      <c r="J115" s="201"/>
    </row>
    <row r="116" spans="1:10" x14ac:dyDescent="0.2">
      <c r="A116" s="5">
        <v>2012</v>
      </c>
      <c r="B116" s="100">
        <v>1</v>
      </c>
      <c r="C116" s="225" t="s">
        <v>141</v>
      </c>
      <c r="D116" s="228" t="s">
        <v>700</v>
      </c>
      <c r="E116" s="324">
        <v>515</v>
      </c>
      <c r="F116" s="329" t="s">
        <v>726</v>
      </c>
      <c r="G116" s="225" t="s">
        <v>438</v>
      </c>
      <c r="H116" s="333" t="s">
        <v>1059</v>
      </c>
      <c r="I116" s="356">
        <v>40000</v>
      </c>
      <c r="J116" s="201"/>
    </row>
    <row r="117" spans="1:10" x14ac:dyDescent="0.2">
      <c r="A117" s="5">
        <v>2013</v>
      </c>
      <c r="B117" s="100">
        <v>1</v>
      </c>
      <c r="C117" s="225" t="s">
        <v>142</v>
      </c>
      <c r="D117" s="228" t="s">
        <v>700</v>
      </c>
      <c r="E117" s="324">
        <v>515</v>
      </c>
      <c r="F117" s="329" t="s">
        <v>727</v>
      </c>
      <c r="G117" s="225" t="s">
        <v>438</v>
      </c>
      <c r="H117" s="333" t="s">
        <v>1059</v>
      </c>
      <c r="I117" s="356">
        <v>35000</v>
      </c>
      <c r="J117" s="201"/>
    </row>
    <row r="118" spans="1:10" x14ac:dyDescent="0.2">
      <c r="A118" s="5">
        <v>2012</v>
      </c>
      <c r="B118" s="100">
        <v>1</v>
      </c>
      <c r="C118" s="225" t="s">
        <v>143</v>
      </c>
      <c r="D118" s="228" t="s">
        <v>700</v>
      </c>
      <c r="E118" s="324">
        <v>515</v>
      </c>
      <c r="F118" s="329" t="s">
        <v>728</v>
      </c>
      <c r="G118" s="225" t="s">
        <v>438</v>
      </c>
      <c r="H118" s="333" t="s">
        <v>1059</v>
      </c>
      <c r="I118" s="356">
        <v>20000</v>
      </c>
      <c r="J118" s="201"/>
    </row>
    <row r="119" spans="1:10" x14ac:dyDescent="0.2">
      <c r="A119" s="5">
        <v>2012</v>
      </c>
      <c r="B119" s="100">
        <v>1</v>
      </c>
      <c r="C119" s="225" t="s">
        <v>144</v>
      </c>
      <c r="D119" s="228" t="s">
        <v>700</v>
      </c>
      <c r="E119" s="324">
        <v>515</v>
      </c>
      <c r="F119" s="329" t="s">
        <v>729</v>
      </c>
      <c r="G119" s="225" t="s">
        <v>438</v>
      </c>
      <c r="H119" s="333" t="s">
        <v>1059</v>
      </c>
      <c r="I119" s="356">
        <v>300</v>
      </c>
      <c r="J119" s="201"/>
    </row>
    <row r="120" spans="1:10" x14ac:dyDescent="0.2">
      <c r="A120" s="5">
        <v>2012</v>
      </c>
      <c r="B120" s="100">
        <v>1</v>
      </c>
      <c r="C120" s="225" t="s">
        <v>145</v>
      </c>
      <c r="D120" s="228" t="s">
        <v>700</v>
      </c>
      <c r="E120" s="324">
        <v>515</v>
      </c>
      <c r="F120" s="329" t="s">
        <v>730</v>
      </c>
      <c r="G120" s="225" t="s">
        <v>438</v>
      </c>
      <c r="H120" s="333" t="s">
        <v>1059</v>
      </c>
      <c r="I120" s="356">
        <v>300</v>
      </c>
      <c r="J120" s="201"/>
    </row>
    <row r="121" spans="1:10" x14ac:dyDescent="0.2">
      <c r="A121" s="5">
        <v>2012</v>
      </c>
      <c r="B121" s="184">
        <v>1</v>
      </c>
      <c r="C121" s="225" t="s">
        <v>146</v>
      </c>
      <c r="D121" s="228" t="s">
        <v>700</v>
      </c>
      <c r="E121" s="324">
        <v>515</v>
      </c>
      <c r="F121" s="330" t="s">
        <v>731</v>
      </c>
      <c r="G121" s="225" t="s">
        <v>438</v>
      </c>
      <c r="H121" s="333" t="s">
        <v>1059</v>
      </c>
      <c r="I121" s="356">
        <v>300</v>
      </c>
      <c r="J121" s="201"/>
    </row>
    <row r="122" spans="1:10" s="336" customFormat="1" x14ac:dyDescent="0.2">
      <c r="A122" s="75"/>
      <c r="B122" s="310">
        <v>1</v>
      </c>
      <c r="C122" s="222" t="s">
        <v>113</v>
      </c>
      <c r="D122" s="238" t="s">
        <v>698</v>
      </c>
      <c r="E122" s="325">
        <v>515</v>
      </c>
      <c r="F122" s="341" t="s">
        <v>720</v>
      </c>
      <c r="G122" s="224" t="s">
        <v>437</v>
      </c>
      <c r="H122" s="334" t="s">
        <v>1060</v>
      </c>
      <c r="I122" s="411">
        <v>1500</v>
      </c>
      <c r="J122" s="335"/>
    </row>
    <row r="123" spans="1:10" x14ac:dyDescent="0.2">
      <c r="A123" s="5"/>
      <c r="B123" s="100">
        <v>1</v>
      </c>
      <c r="C123" s="223" t="s">
        <v>112</v>
      </c>
      <c r="D123" s="228" t="s">
        <v>698</v>
      </c>
      <c r="E123" s="324">
        <v>515</v>
      </c>
      <c r="F123" s="329" t="s">
        <v>721</v>
      </c>
      <c r="G123" s="225" t="s">
        <v>437</v>
      </c>
      <c r="H123" s="333" t="s">
        <v>1060</v>
      </c>
      <c r="I123" s="356">
        <v>800</v>
      </c>
      <c r="J123" s="201"/>
    </row>
    <row r="124" spans="1:10" s="336" customFormat="1" x14ac:dyDescent="0.25">
      <c r="A124" s="76">
        <v>41183</v>
      </c>
      <c r="B124" s="69">
        <v>1</v>
      </c>
      <c r="C124" s="224" t="s">
        <v>355</v>
      </c>
      <c r="D124" s="238" t="s">
        <v>699</v>
      </c>
      <c r="E124" s="325">
        <v>515</v>
      </c>
      <c r="F124" s="237" t="s">
        <v>720</v>
      </c>
      <c r="G124" s="224" t="s">
        <v>354</v>
      </c>
      <c r="H124" s="224" t="s">
        <v>1077</v>
      </c>
      <c r="I124" s="411">
        <v>1200</v>
      </c>
      <c r="J124" s="335"/>
    </row>
    <row r="125" spans="1:10" s="336" customFormat="1" x14ac:dyDescent="0.2">
      <c r="A125" s="76">
        <v>41183</v>
      </c>
      <c r="B125" s="69">
        <v>1</v>
      </c>
      <c r="C125" s="224" t="s">
        <v>194</v>
      </c>
      <c r="D125" s="238" t="s">
        <v>702</v>
      </c>
      <c r="E125" s="325">
        <v>515</v>
      </c>
      <c r="F125" s="237" t="s">
        <v>720</v>
      </c>
      <c r="G125" s="224" t="s">
        <v>824</v>
      </c>
      <c r="H125" s="334" t="s">
        <v>1061</v>
      </c>
      <c r="I125" s="411">
        <v>800</v>
      </c>
      <c r="J125" s="335"/>
    </row>
    <row r="126" spans="1:10" x14ac:dyDescent="0.2">
      <c r="A126" s="9">
        <v>41183</v>
      </c>
      <c r="B126" s="100">
        <v>1</v>
      </c>
      <c r="C126" s="226" t="s">
        <v>193</v>
      </c>
      <c r="D126" s="228" t="s">
        <v>702</v>
      </c>
      <c r="E126" s="324">
        <v>515</v>
      </c>
      <c r="F126" s="329" t="s">
        <v>721</v>
      </c>
      <c r="G126" s="225" t="s">
        <v>824</v>
      </c>
      <c r="H126" s="333" t="s">
        <v>1061</v>
      </c>
      <c r="I126" s="356">
        <v>400</v>
      </c>
      <c r="J126" s="201"/>
    </row>
    <row r="127" spans="1:10" x14ac:dyDescent="0.2">
      <c r="A127" s="9">
        <v>41185</v>
      </c>
      <c r="B127" s="100">
        <v>1</v>
      </c>
      <c r="C127" s="225" t="s">
        <v>189</v>
      </c>
      <c r="D127" s="228" t="s">
        <v>702</v>
      </c>
      <c r="E127" s="324">
        <v>515</v>
      </c>
      <c r="F127" s="329" t="s">
        <v>722</v>
      </c>
      <c r="G127" s="225" t="s">
        <v>824</v>
      </c>
      <c r="H127" s="333" t="s">
        <v>1061</v>
      </c>
      <c r="I127" s="356">
        <v>250</v>
      </c>
      <c r="J127" s="201"/>
    </row>
    <row r="128" spans="1:10" x14ac:dyDescent="0.2">
      <c r="A128" s="186">
        <v>42594</v>
      </c>
      <c r="B128" s="100">
        <v>1</v>
      </c>
      <c r="C128" s="358" t="s">
        <v>1136</v>
      </c>
      <c r="D128" s="228" t="s">
        <v>702</v>
      </c>
      <c r="E128" s="324">
        <v>515</v>
      </c>
      <c r="F128" s="329" t="s">
        <v>723</v>
      </c>
      <c r="G128" s="225" t="s">
        <v>824</v>
      </c>
      <c r="H128" s="333" t="s">
        <v>1061</v>
      </c>
      <c r="I128" s="410">
        <v>658.88</v>
      </c>
      <c r="J128" s="201"/>
    </row>
    <row r="129" spans="1:10" ht="22.5" x14ac:dyDescent="0.2">
      <c r="A129" s="186">
        <v>42699</v>
      </c>
      <c r="B129" s="100">
        <v>1</v>
      </c>
      <c r="C129" s="427" t="s">
        <v>1189</v>
      </c>
      <c r="D129" s="228" t="s">
        <v>702</v>
      </c>
      <c r="E129" s="324">
        <v>515</v>
      </c>
      <c r="F129" s="329" t="s">
        <v>724</v>
      </c>
      <c r="G129" s="225" t="s">
        <v>824</v>
      </c>
      <c r="H129" s="228" t="s">
        <v>1061</v>
      </c>
      <c r="I129" s="410">
        <v>1266.99</v>
      </c>
      <c r="J129" s="201"/>
    </row>
    <row r="130" spans="1:10" x14ac:dyDescent="0.2">
      <c r="A130" s="186">
        <v>42699</v>
      </c>
      <c r="B130" s="100">
        <v>1</v>
      </c>
      <c r="C130" s="358" t="s">
        <v>1190</v>
      </c>
      <c r="D130" s="228" t="s">
        <v>702</v>
      </c>
      <c r="E130" s="324">
        <v>515</v>
      </c>
      <c r="F130" s="329" t="s">
        <v>725</v>
      </c>
      <c r="G130" s="225" t="s">
        <v>824</v>
      </c>
      <c r="H130" s="333" t="s">
        <v>1061</v>
      </c>
      <c r="I130" s="410">
        <v>4542.97</v>
      </c>
      <c r="J130" s="201"/>
    </row>
    <row r="131" spans="1:10" s="336" customFormat="1" x14ac:dyDescent="0.2">
      <c r="A131" s="76">
        <v>41183</v>
      </c>
      <c r="B131" s="69">
        <v>1</v>
      </c>
      <c r="C131" s="224" t="s">
        <v>247</v>
      </c>
      <c r="D131" s="238" t="s">
        <v>701</v>
      </c>
      <c r="E131" s="325">
        <v>515</v>
      </c>
      <c r="F131" s="237" t="s">
        <v>720</v>
      </c>
      <c r="G131" s="224" t="s">
        <v>272</v>
      </c>
      <c r="H131" s="334" t="s">
        <v>1062</v>
      </c>
      <c r="I131" s="411">
        <v>2500</v>
      </c>
      <c r="J131" s="335"/>
    </row>
    <row r="132" spans="1:10" x14ac:dyDescent="0.2">
      <c r="A132" s="9">
        <v>41183</v>
      </c>
      <c r="B132" s="100">
        <v>1</v>
      </c>
      <c r="C132" s="225" t="s">
        <v>252</v>
      </c>
      <c r="D132" s="228" t="s">
        <v>701</v>
      </c>
      <c r="E132" s="324">
        <v>515</v>
      </c>
      <c r="F132" s="329" t="s">
        <v>721</v>
      </c>
      <c r="G132" s="225" t="s">
        <v>272</v>
      </c>
      <c r="H132" s="333" t="s">
        <v>1062</v>
      </c>
      <c r="I132" s="356">
        <v>350</v>
      </c>
      <c r="J132" s="201"/>
    </row>
    <row r="133" spans="1:10" x14ac:dyDescent="0.2">
      <c r="A133" s="9">
        <v>42577</v>
      </c>
      <c r="B133" s="100">
        <v>1</v>
      </c>
      <c r="C133" s="225" t="s">
        <v>1144</v>
      </c>
      <c r="D133" s="228" t="s">
        <v>701</v>
      </c>
      <c r="E133" s="324">
        <v>515</v>
      </c>
      <c r="F133" s="329" t="s">
        <v>722</v>
      </c>
      <c r="G133" s="225" t="s">
        <v>272</v>
      </c>
      <c r="H133" s="333" t="s">
        <v>1142</v>
      </c>
      <c r="I133" s="412">
        <v>1309</v>
      </c>
      <c r="J133" s="201"/>
    </row>
    <row r="134" spans="1:10" s="336" customFormat="1" x14ac:dyDescent="0.2">
      <c r="A134" s="75"/>
      <c r="B134" s="69">
        <v>1</v>
      </c>
      <c r="C134" s="224" t="s">
        <v>316</v>
      </c>
      <c r="D134" s="238" t="s">
        <v>704</v>
      </c>
      <c r="E134" s="325">
        <v>515</v>
      </c>
      <c r="F134" s="237" t="s">
        <v>720</v>
      </c>
      <c r="G134" s="224" t="s">
        <v>315</v>
      </c>
      <c r="H134" s="334" t="s">
        <v>1078</v>
      </c>
      <c r="I134" s="411">
        <v>800</v>
      </c>
      <c r="J134" s="335"/>
    </row>
    <row r="135" spans="1:10" x14ac:dyDescent="0.2">
      <c r="A135" s="5"/>
      <c r="B135" s="100">
        <v>1</v>
      </c>
      <c r="C135" s="225" t="s">
        <v>194</v>
      </c>
      <c r="D135" s="228" t="s">
        <v>704</v>
      </c>
      <c r="E135" s="324">
        <v>515</v>
      </c>
      <c r="F135" s="329" t="s">
        <v>721</v>
      </c>
      <c r="G135" s="225" t="s">
        <v>315</v>
      </c>
      <c r="H135" s="333" t="s">
        <v>1078</v>
      </c>
      <c r="I135" s="356">
        <v>1200</v>
      </c>
      <c r="J135" s="201"/>
    </row>
    <row r="136" spans="1:10" x14ac:dyDescent="0.2">
      <c r="A136" s="5"/>
      <c r="B136" s="100">
        <v>1</v>
      </c>
      <c r="C136" s="225" t="s">
        <v>318</v>
      </c>
      <c r="D136" s="228" t="s">
        <v>704</v>
      </c>
      <c r="E136" s="324">
        <v>515</v>
      </c>
      <c r="F136" s="329" t="s">
        <v>722</v>
      </c>
      <c r="G136" s="225" t="s">
        <v>315</v>
      </c>
      <c r="H136" s="333" t="s">
        <v>1078</v>
      </c>
      <c r="I136" s="356">
        <v>250</v>
      </c>
      <c r="J136" s="201"/>
    </row>
    <row r="137" spans="1:10" x14ac:dyDescent="0.2">
      <c r="A137" s="5"/>
      <c r="B137" s="100">
        <v>1</v>
      </c>
      <c r="C137" s="223" t="s">
        <v>308</v>
      </c>
      <c r="D137" s="320" t="s">
        <v>705</v>
      </c>
      <c r="E137" s="324">
        <v>515</v>
      </c>
      <c r="F137" s="329" t="s">
        <v>720</v>
      </c>
      <c r="G137" s="225" t="s">
        <v>303</v>
      </c>
      <c r="H137" s="333" t="s">
        <v>1078</v>
      </c>
      <c r="I137" s="356">
        <v>1500</v>
      </c>
      <c r="J137" s="201"/>
    </row>
    <row r="138" spans="1:10" x14ac:dyDescent="0.2">
      <c r="A138" s="5"/>
      <c r="B138" s="100">
        <v>1</v>
      </c>
      <c r="C138" s="225" t="s">
        <v>307</v>
      </c>
      <c r="D138" s="228" t="s">
        <v>705</v>
      </c>
      <c r="E138" s="324">
        <v>515</v>
      </c>
      <c r="F138" s="329" t="s">
        <v>721</v>
      </c>
      <c r="G138" s="225" t="s">
        <v>303</v>
      </c>
      <c r="H138" s="333" t="s">
        <v>1078</v>
      </c>
      <c r="I138" s="356">
        <v>250</v>
      </c>
      <c r="J138" s="201"/>
    </row>
    <row r="139" spans="1:10" x14ac:dyDescent="0.2">
      <c r="A139" s="5"/>
      <c r="B139" s="100">
        <v>1</v>
      </c>
      <c r="C139" s="223" t="s">
        <v>309</v>
      </c>
      <c r="D139" s="320" t="s">
        <v>705</v>
      </c>
      <c r="E139" s="324">
        <v>515</v>
      </c>
      <c r="F139" s="329" t="s">
        <v>722</v>
      </c>
      <c r="G139" s="225" t="s">
        <v>303</v>
      </c>
      <c r="H139" s="333" t="s">
        <v>1078</v>
      </c>
      <c r="I139" s="356">
        <v>2560</v>
      </c>
      <c r="J139" s="201"/>
    </row>
    <row r="140" spans="1:10" x14ac:dyDescent="0.2">
      <c r="A140" s="9">
        <v>42634</v>
      </c>
      <c r="B140" s="100">
        <v>1</v>
      </c>
      <c r="C140" s="223" t="s">
        <v>1183</v>
      </c>
      <c r="D140" s="320" t="s">
        <v>704</v>
      </c>
      <c r="E140" s="324">
        <v>515</v>
      </c>
      <c r="F140" s="329" t="s">
        <v>724</v>
      </c>
      <c r="G140" s="225" t="s">
        <v>315</v>
      </c>
      <c r="H140" s="333" t="s">
        <v>1078</v>
      </c>
      <c r="I140" s="356">
        <v>1290</v>
      </c>
      <c r="J140" s="201"/>
    </row>
    <row r="141" spans="1:10" x14ac:dyDescent="0.2">
      <c r="A141" s="9">
        <v>42634</v>
      </c>
      <c r="B141" s="100">
        <v>1</v>
      </c>
      <c r="C141" s="223" t="s">
        <v>1184</v>
      </c>
      <c r="D141" s="320" t="s">
        <v>704</v>
      </c>
      <c r="E141" s="324">
        <v>515</v>
      </c>
      <c r="F141" s="329" t="s">
        <v>725</v>
      </c>
      <c r="G141" s="225" t="s">
        <v>315</v>
      </c>
      <c r="H141" s="333" t="s">
        <v>1078</v>
      </c>
      <c r="I141" s="356">
        <v>4719.9799999999996</v>
      </c>
      <c r="J141" s="201"/>
    </row>
    <row r="142" spans="1:10" s="336" customFormat="1" x14ac:dyDescent="0.2">
      <c r="A142" s="75"/>
      <c r="B142" s="69">
        <v>1</v>
      </c>
      <c r="C142" s="224" t="s">
        <v>479</v>
      </c>
      <c r="D142" s="238" t="s">
        <v>710</v>
      </c>
      <c r="E142" s="325">
        <v>515</v>
      </c>
      <c r="F142" s="237" t="s">
        <v>720</v>
      </c>
      <c r="G142" s="224" t="s">
        <v>493</v>
      </c>
      <c r="H142" s="334" t="s">
        <v>1064</v>
      </c>
      <c r="I142" s="411">
        <v>3000</v>
      </c>
      <c r="J142" s="335"/>
    </row>
    <row r="143" spans="1:10" x14ac:dyDescent="0.2">
      <c r="A143" s="5"/>
      <c r="B143" s="100">
        <v>1</v>
      </c>
      <c r="C143" s="225" t="s">
        <v>482</v>
      </c>
      <c r="D143" s="228" t="s">
        <v>710</v>
      </c>
      <c r="E143" s="324">
        <v>515</v>
      </c>
      <c r="F143" s="329" t="s">
        <v>721</v>
      </c>
      <c r="G143" s="225" t="s">
        <v>493</v>
      </c>
      <c r="H143" s="333" t="s">
        <v>1064</v>
      </c>
      <c r="I143" s="356">
        <v>1500</v>
      </c>
      <c r="J143" s="201"/>
    </row>
    <row r="144" spans="1:10" x14ac:dyDescent="0.2">
      <c r="A144" s="5"/>
      <c r="B144" s="100">
        <v>1</v>
      </c>
      <c r="C144" s="225" t="s">
        <v>478</v>
      </c>
      <c r="D144" s="228" t="s">
        <v>710</v>
      </c>
      <c r="E144" s="324">
        <v>515</v>
      </c>
      <c r="F144" s="329" t="s">
        <v>722</v>
      </c>
      <c r="G144" s="225" t="s">
        <v>493</v>
      </c>
      <c r="H144" s="333" t="s">
        <v>1064</v>
      </c>
      <c r="I144" s="356">
        <v>1800</v>
      </c>
      <c r="J144" s="201"/>
    </row>
    <row r="145" spans="1:10" x14ac:dyDescent="0.2">
      <c r="A145" s="5"/>
      <c r="B145" s="100">
        <v>1</v>
      </c>
      <c r="C145" s="225" t="s">
        <v>480</v>
      </c>
      <c r="D145" s="228" t="s">
        <v>710</v>
      </c>
      <c r="E145" s="324">
        <v>515</v>
      </c>
      <c r="F145" s="329" t="s">
        <v>723</v>
      </c>
      <c r="G145" s="225" t="s">
        <v>493</v>
      </c>
      <c r="H145" s="333" t="s">
        <v>1064</v>
      </c>
      <c r="I145" s="356">
        <v>300</v>
      </c>
      <c r="J145" s="201"/>
    </row>
    <row r="146" spans="1:10" x14ac:dyDescent="0.2">
      <c r="A146" s="5"/>
      <c r="B146" s="100">
        <v>1</v>
      </c>
      <c r="C146" s="225" t="s">
        <v>481</v>
      </c>
      <c r="D146" s="228" t="s">
        <v>710</v>
      </c>
      <c r="E146" s="324">
        <v>515</v>
      </c>
      <c r="F146" s="329" t="s">
        <v>724</v>
      </c>
      <c r="G146" s="225" t="s">
        <v>493</v>
      </c>
      <c r="H146" s="333" t="s">
        <v>1064</v>
      </c>
      <c r="I146" s="356">
        <v>350</v>
      </c>
      <c r="J146" s="201"/>
    </row>
    <row r="147" spans="1:10" x14ac:dyDescent="0.2">
      <c r="A147" s="9">
        <v>42634</v>
      </c>
      <c r="B147" s="100">
        <v>1</v>
      </c>
      <c r="C147" s="225" t="s">
        <v>1191</v>
      </c>
      <c r="D147" s="228" t="s">
        <v>710</v>
      </c>
      <c r="E147" s="324">
        <v>515</v>
      </c>
      <c r="F147" s="329" t="s">
        <v>725</v>
      </c>
      <c r="G147" s="225" t="s">
        <v>493</v>
      </c>
      <c r="H147" s="333" t="s">
        <v>1064</v>
      </c>
      <c r="I147" s="356">
        <v>1290</v>
      </c>
      <c r="J147" s="201"/>
    </row>
    <row r="148" spans="1:10" x14ac:dyDescent="0.2">
      <c r="A148" s="9">
        <v>42634</v>
      </c>
      <c r="B148" s="100">
        <v>1</v>
      </c>
      <c r="C148" s="225" t="s">
        <v>1192</v>
      </c>
      <c r="D148" s="228" t="s">
        <v>710</v>
      </c>
      <c r="E148" s="324">
        <v>515</v>
      </c>
      <c r="F148" s="329" t="s">
        <v>726</v>
      </c>
      <c r="G148" s="225" t="s">
        <v>493</v>
      </c>
      <c r="H148" s="333" t="s">
        <v>1064</v>
      </c>
      <c r="I148" s="356">
        <v>4719.9799999999996</v>
      </c>
      <c r="J148" s="201"/>
    </row>
    <row r="149" spans="1:10" s="336" customFormat="1" x14ac:dyDescent="0.2">
      <c r="A149" s="75"/>
      <c r="B149" s="69">
        <v>1</v>
      </c>
      <c r="C149" s="224" t="s">
        <v>401</v>
      </c>
      <c r="D149" s="238" t="s">
        <v>708</v>
      </c>
      <c r="E149" s="325">
        <v>515</v>
      </c>
      <c r="F149" s="237" t="s">
        <v>720</v>
      </c>
      <c r="G149" s="224" t="s">
        <v>405</v>
      </c>
      <c r="H149" s="334" t="s">
        <v>1065</v>
      </c>
      <c r="I149" s="411">
        <v>1800</v>
      </c>
      <c r="J149" s="335"/>
    </row>
    <row r="150" spans="1:10" x14ac:dyDescent="0.2">
      <c r="A150" s="5"/>
      <c r="B150" s="100">
        <v>1</v>
      </c>
      <c r="C150" s="225" t="s">
        <v>400</v>
      </c>
      <c r="D150" s="228" t="s">
        <v>708</v>
      </c>
      <c r="E150" s="324">
        <v>515</v>
      </c>
      <c r="F150" s="329" t="s">
        <v>721</v>
      </c>
      <c r="G150" s="225" t="s">
        <v>405</v>
      </c>
      <c r="H150" s="333" t="s">
        <v>1065</v>
      </c>
      <c r="I150" s="356">
        <v>2500</v>
      </c>
      <c r="J150" s="201"/>
    </row>
    <row r="151" spans="1:10" x14ac:dyDescent="0.2">
      <c r="A151" s="5"/>
      <c r="B151" s="100">
        <v>1</v>
      </c>
      <c r="C151" s="225" t="s">
        <v>403</v>
      </c>
      <c r="D151" s="228" t="s">
        <v>708</v>
      </c>
      <c r="E151" s="324">
        <v>515</v>
      </c>
      <c r="F151" s="329" t="s">
        <v>722</v>
      </c>
      <c r="G151" s="225" t="s">
        <v>405</v>
      </c>
      <c r="H151" s="333" t="s">
        <v>1065</v>
      </c>
      <c r="I151" s="356">
        <v>1500</v>
      </c>
      <c r="J151" s="201"/>
    </row>
    <row r="152" spans="1:10" x14ac:dyDescent="0.2">
      <c r="A152" s="5"/>
      <c r="B152" s="100">
        <v>1</v>
      </c>
      <c r="C152" s="225" t="s">
        <v>399</v>
      </c>
      <c r="D152" s="228" t="s">
        <v>708</v>
      </c>
      <c r="E152" s="324">
        <v>515</v>
      </c>
      <c r="F152" s="329" t="s">
        <v>723</v>
      </c>
      <c r="G152" s="225" t="s">
        <v>405</v>
      </c>
      <c r="H152" s="333" t="s">
        <v>1065</v>
      </c>
      <c r="I152" s="356">
        <v>1500</v>
      </c>
      <c r="J152" s="201"/>
    </row>
    <row r="153" spans="1:10" x14ac:dyDescent="0.2">
      <c r="A153" s="5"/>
      <c r="B153" s="100">
        <v>1</v>
      </c>
      <c r="C153" s="225" t="s">
        <v>409</v>
      </c>
      <c r="D153" s="228" t="s">
        <v>708</v>
      </c>
      <c r="E153" s="324">
        <v>515</v>
      </c>
      <c r="F153" s="329" t="s">
        <v>724</v>
      </c>
      <c r="G153" s="225" t="s">
        <v>405</v>
      </c>
      <c r="H153" s="333" t="s">
        <v>1065</v>
      </c>
      <c r="I153" s="356">
        <v>350</v>
      </c>
      <c r="J153" s="201"/>
    </row>
    <row r="154" spans="1:10" x14ac:dyDescent="0.2">
      <c r="A154" s="5"/>
      <c r="B154" s="100">
        <v>1</v>
      </c>
      <c r="C154" s="225" t="s">
        <v>402</v>
      </c>
      <c r="D154" s="228" t="s">
        <v>708</v>
      </c>
      <c r="E154" s="324">
        <v>515</v>
      </c>
      <c r="F154" s="329" t="s">
        <v>725</v>
      </c>
      <c r="G154" s="225" t="s">
        <v>405</v>
      </c>
      <c r="H154" s="333" t="s">
        <v>1065</v>
      </c>
      <c r="I154" s="356">
        <v>1800</v>
      </c>
      <c r="J154" s="201"/>
    </row>
    <row r="155" spans="1:10" x14ac:dyDescent="0.2">
      <c r="A155" s="5"/>
      <c r="B155" s="100">
        <v>1</v>
      </c>
      <c r="C155" s="225" t="s">
        <v>404</v>
      </c>
      <c r="D155" s="228" t="s">
        <v>708</v>
      </c>
      <c r="E155" s="324">
        <v>515</v>
      </c>
      <c r="F155" s="329" t="s">
        <v>726</v>
      </c>
      <c r="G155" s="225" t="s">
        <v>405</v>
      </c>
      <c r="H155" s="333" t="s">
        <v>1065</v>
      </c>
      <c r="I155" s="356">
        <v>2500</v>
      </c>
      <c r="J155" s="201"/>
    </row>
    <row r="156" spans="1:10" s="336" customFormat="1" x14ac:dyDescent="0.2">
      <c r="A156" s="75"/>
      <c r="B156" s="69">
        <v>1</v>
      </c>
      <c r="C156" s="224" t="s">
        <v>443</v>
      </c>
      <c r="D156" s="238" t="s">
        <v>715</v>
      </c>
      <c r="E156" s="325">
        <v>515</v>
      </c>
      <c r="F156" s="237" t="s">
        <v>720</v>
      </c>
      <c r="G156" s="224" t="s">
        <v>445</v>
      </c>
      <c r="H156" s="334" t="s">
        <v>1066</v>
      </c>
      <c r="I156" s="411">
        <v>3500</v>
      </c>
      <c r="J156" s="335"/>
    </row>
    <row r="157" spans="1:10" x14ac:dyDescent="0.2">
      <c r="A157" s="5"/>
      <c r="B157" s="100">
        <v>1</v>
      </c>
      <c r="C157" s="225" t="s">
        <v>442</v>
      </c>
      <c r="D157" s="228" t="s">
        <v>715</v>
      </c>
      <c r="E157" s="324">
        <v>515</v>
      </c>
      <c r="F157" s="329" t="s">
        <v>721</v>
      </c>
      <c r="G157" s="225" t="s">
        <v>445</v>
      </c>
      <c r="H157" s="333" t="s">
        <v>1066</v>
      </c>
      <c r="I157" s="356">
        <v>1500</v>
      </c>
      <c r="J157" s="201"/>
    </row>
    <row r="158" spans="1:10" x14ac:dyDescent="0.2">
      <c r="A158" s="5"/>
      <c r="B158" s="100">
        <v>1</v>
      </c>
      <c r="C158" s="225" t="s">
        <v>441</v>
      </c>
      <c r="D158" s="228" t="s">
        <v>715</v>
      </c>
      <c r="E158" s="324">
        <v>515</v>
      </c>
      <c r="F158" s="329" t="s">
        <v>722</v>
      </c>
      <c r="G158" s="225" t="s">
        <v>445</v>
      </c>
      <c r="H158" s="333" t="s">
        <v>1066</v>
      </c>
      <c r="I158" s="356">
        <v>600</v>
      </c>
      <c r="J158" s="201"/>
    </row>
    <row r="159" spans="1:10" x14ac:dyDescent="0.2">
      <c r="A159" s="5"/>
      <c r="B159" s="100">
        <v>1</v>
      </c>
      <c r="C159" s="225" t="s">
        <v>440</v>
      </c>
      <c r="D159" s="228" t="s">
        <v>715</v>
      </c>
      <c r="E159" s="324">
        <v>515</v>
      </c>
      <c r="F159" s="329" t="s">
        <v>723</v>
      </c>
      <c r="G159" s="225" t="s">
        <v>445</v>
      </c>
      <c r="H159" s="333" t="s">
        <v>1066</v>
      </c>
      <c r="I159" s="356">
        <v>600</v>
      </c>
      <c r="J159" s="201"/>
    </row>
    <row r="160" spans="1:10" s="336" customFormat="1" x14ac:dyDescent="0.2">
      <c r="A160" s="76">
        <v>41183</v>
      </c>
      <c r="B160" s="69">
        <v>1</v>
      </c>
      <c r="C160" s="222" t="s">
        <v>115</v>
      </c>
      <c r="D160" s="238" t="s">
        <v>711</v>
      </c>
      <c r="E160" s="325">
        <v>515</v>
      </c>
      <c r="F160" s="237" t="s">
        <v>720</v>
      </c>
      <c r="G160" s="224" t="s">
        <v>557</v>
      </c>
      <c r="H160" s="334" t="s">
        <v>1079</v>
      </c>
      <c r="I160" s="411">
        <v>700</v>
      </c>
      <c r="J160" s="335"/>
    </row>
    <row r="161" spans="1:10" x14ac:dyDescent="0.2">
      <c r="A161" s="9">
        <v>41183</v>
      </c>
      <c r="B161" s="100">
        <v>1</v>
      </c>
      <c r="C161" s="223" t="s">
        <v>114</v>
      </c>
      <c r="D161" s="228" t="s">
        <v>711</v>
      </c>
      <c r="E161" s="324">
        <v>515</v>
      </c>
      <c r="F161" s="329" t="s">
        <v>721</v>
      </c>
      <c r="G161" s="225" t="s">
        <v>557</v>
      </c>
      <c r="H161" s="333" t="s">
        <v>1079</v>
      </c>
      <c r="I161" s="356">
        <v>600</v>
      </c>
      <c r="J161" s="201"/>
    </row>
    <row r="162" spans="1:10" s="336" customFormat="1" x14ac:dyDescent="0.2">
      <c r="A162" s="75"/>
      <c r="B162" s="69">
        <v>1</v>
      </c>
      <c r="C162" s="224" t="s">
        <v>110</v>
      </c>
      <c r="D162" s="238" t="s">
        <v>712</v>
      </c>
      <c r="E162" s="325">
        <v>515</v>
      </c>
      <c r="F162" s="237" t="s">
        <v>720</v>
      </c>
      <c r="G162" s="224" t="s">
        <v>436</v>
      </c>
      <c r="H162" s="334" t="s">
        <v>1067</v>
      </c>
      <c r="I162" s="411">
        <v>3500</v>
      </c>
      <c r="J162" s="335"/>
    </row>
    <row r="163" spans="1:10" x14ac:dyDescent="0.2">
      <c r="A163" s="5"/>
      <c r="B163" s="100">
        <v>1</v>
      </c>
      <c r="C163" s="225" t="s">
        <v>58</v>
      </c>
      <c r="D163" s="228" t="s">
        <v>712</v>
      </c>
      <c r="E163" s="324">
        <v>515</v>
      </c>
      <c r="F163" s="329" t="s">
        <v>721</v>
      </c>
      <c r="G163" s="225" t="s">
        <v>436</v>
      </c>
      <c r="H163" s="333" t="s">
        <v>1067</v>
      </c>
      <c r="I163" s="356">
        <v>2000</v>
      </c>
      <c r="J163" s="201"/>
    </row>
    <row r="164" spans="1:10" x14ac:dyDescent="0.2">
      <c r="A164" s="5"/>
      <c r="B164" s="100">
        <v>1</v>
      </c>
      <c r="C164" s="225" t="s">
        <v>111</v>
      </c>
      <c r="D164" s="228" t="s">
        <v>712</v>
      </c>
      <c r="E164" s="324">
        <v>515</v>
      </c>
      <c r="F164" s="329" t="s">
        <v>722</v>
      </c>
      <c r="G164" s="225" t="s">
        <v>436</v>
      </c>
      <c r="H164" s="333" t="s">
        <v>1067</v>
      </c>
      <c r="I164" s="356">
        <v>1000</v>
      </c>
      <c r="J164" s="201"/>
    </row>
    <row r="165" spans="1:10" x14ac:dyDescent="0.2">
      <c r="A165" s="5"/>
      <c r="B165" s="100">
        <v>1</v>
      </c>
      <c r="C165" s="225" t="s">
        <v>105</v>
      </c>
      <c r="D165" s="228" t="s">
        <v>712</v>
      </c>
      <c r="E165" s="324">
        <v>515</v>
      </c>
      <c r="F165" s="329" t="s">
        <v>723</v>
      </c>
      <c r="G165" s="225" t="s">
        <v>436</v>
      </c>
      <c r="H165" s="333" t="s">
        <v>1067</v>
      </c>
      <c r="I165" s="356">
        <v>4000</v>
      </c>
      <c r="J165" s="201"/>
    </row>
    <row r="166" spans="1:10" x14ac:dyDescent="0.2">
      <c r="A166" s="5"/>
      <c r="B166" s="100">
        <v>1</v>
      </c>
      <c r="C166" s="225" t="s">
        <v>104</v>
      </c>
      <c r="D166" s="228" t="s">
        <v>712</v>
      </c>
      <c r="E166" s="324">
        <v>515</v>
      </c>
      <c r="F166" s="329" t="s">
        <v>724</v>
      </c>
      <c r="G166" s="225" t="s">
        <v>436</v>
      </c>
      <c r="H166" s="333" t="s">
        <v>1067</v>
      </c>
      <c r="I166" s="356">
        <v>2000</v>
      </c>
      <c r="J166" s="201"/>
    </row>
    <row r="167" spans="1:10" x14ac:dyDescent="0.2">
      <c r="A167" s="5"/>
      <c r="B167" s="100">
        <v>1</v>
      </c>
      <c r="C167" s="223" t="s">
        <v>108</v>
      </c>
      <c r="D167" s="228" t="s">
        <v>712</v>
      </c>
      <c r="E167" s="324">
        <v>515</v>
      </c>
      <c r="F167" s="329" t="s">
        <v>725</v>
      </c>
      <c r="G167" s="225" t="s">
        <v>436</v>
      </c>
      <c r="H167" s="333" t="s">
        <v>1067</v>
      </c>
      <c r="I167" s="356">
        <v>4000</v>
      </c>
      <c r="J167" s="201"/>
    </row>
    <row r="168" spans="1:10" x14ac:dyDescent="0.2">
      <c r="A168" s="5"/>
      <c r="B168" s="100">
        <v>1</v>
      </c>
      <c r="C168" s="223" t="s">
        <v>107</v>
      </c>
      <c r="D168" s="228" t="s">
        <v>712</v>
      </c>
      <c r="E168" s="324">
        <v>515</v>
      </c>
      <c r="F168" s="329" t="s">
        <v>726</v>
      </c>
      <c r="G168" s="225" t="s">
        <v>436</v>
      </c>
      <c r="H168" s="333" t="s">
        <v>1067</v>
      </c>
      <c r="I168" s="356">
        <v>2000</v>
      </c>
      <c r="J168" s="201"/>
    </row>
    <row r="169" spans="1:10" x14ac:dyDescent="0.2">
      <c r="A169" s="5"/>
      <c r="B169" s="100">
        <v>1</v>
      </c>
      <c r="C169" s="225" t="s">
        <v>59</v>
      </c>
      <c r="D169" s="228" t="s">
        <v>712</v>
      </c>
      <c r="E169" s="324">
        <v>515</v>
      </c>
      <c r="F169" s="329" t="s">
        <v>727</v>
      </c>
      <c r="G169" s="225" t="s">
        <v>436</v>
      </c>
      <c r="H169" s="333" t="s">
        <v>1067</v>
      </c>
      <c r="I169" s="356">
        <v>2000</v>
      </c>
      <c r="J169" s="201"/>
    </row>
    <row r="170" spans="1:10" x14ac:dyDescent="0.2">
      <c r="A170" s="5"/>
      <c r="B170" s="100">
        <v>1</v>
      </c>
      <c r="C170" s="223" t="s">
        <v>106</v>
      </c>
      <c r="D170" s="228" t="s">
        <v>712</v>
      </c>
      <c r="E170" s="324">
        <v>515</v>
      </c>
      <c r="F170" s="329" t="s">
        <v>728</v>
      </c>
      <c r="G170" s="225" t="s">
        <v>436</v>
      </c>
      <c r="H170" s="333" t="s">
        <v>1067</v>
      </c>
      <c r="I170" s="356">
        <v>1500</v>
      </c>
      <c r="J170" s="201"/>
    </row>
    <row r="171" spans="1:10" x14ac:dyDescent="0.2">
      <c r="A171" s="5"/>
      <c r="B171" s="100">
        <v>1</v>
      </c>
      <c r="C171" s="223" t="s">
        <v>109</v>
      </c>
      <c r="D171" s="228" t="s">
        <v>712</v>
      </c>
      <c r="E171" s="324">
        <v>515</v>
      </c>
      <c r="F171" s="329" t="s">
        <v>729</v>
      </c>
      <c r="G171" s="225" t="s">
        <v>436</v>
      </c>
      <c r="H171" s="333" t="s">
        <v>1067</v>
      </c>
      <c r="I171" s="356">
        <v>2000</v>
      </c>
      <c r="J171" s="201"/>
    </row>
    <row r="172" spans="1:10" x14ac:dyDescent="0.2">
      <c r="A172" s="9">
        <v>40918</v>
      </c>
      <c r="B172" s="100">
        <v>1</v>
      </c>
      <c r="C172" s="225" t="s">
        <v>53</v>
      </c>
      <c r="D172" s="228" t="s">
        <v>712</v>
      </c>
      <c r="E172" s="324">
        <v>515</v>
      </c>
      <c r="F172" s="329" t="s">
        <v>730</v>
      </c>
      <c r="G172" s="225" t="s">
        <v>436</v>
      </c>
      <c r="H172" s="333" t="s">
        <v>1067</v>
      </c>
      <c r="I172" s="413">
        <v>350</v>
      </c>
      <c r="J172" s="201"/>
    </row>
    <row r="173" spans="1:10" x14ac:dyDescent="0.2">
      <c r="A173" s="5"/>
      <c r="B173" s="100">
        <v>1</v>
      </c>
      <c r="C173" s="225" t="s">
        <v>60</v>
      </c>
      <c r="D173" s="228" t="s">
        <v>712</v>
      </c>
      <c r="E173" s="324">
        <v>515</v>
      </c>
      <c r="F173" s="329" t="s">
        <v>731</v>
      </c>
      <c r="G173" s="225" t="s">
        <v>436</v>
      </c>
      <c r="H173" s="333" t="s">
        <v>1067</v>
      </c>
      <c r="I173" s="414">
        <v>600</v>
      </c>
      <c r="J173" s="201"/>
    </row>
    <row r="174" spans="1:10" s="336" customFormat="1" x14ac:dyDescent="0.25">
      <c r="A174" s="75"/>
      <c r="B174" s="69">
        <v>1</v>
      </c>
      <c r="C174" s="224" t="s">
        <v>113</v>
      </c>
      <c r="D174" s="238" t="s">
        <v>714</v>
      </c>
      <c r="E174" s="325">
        <v>515</v>
      </c>
      <c r="F174" s="237" t="s">
        <v>720</v>
      </c>
      <c r="G174" s="224" t="s">
        <v>333</v>
      </c>
      <c r="H174" s="224" t="s">
        <v>1080</v>
      </c>
      <c r="I174" s="411">
        <v>1800</v>
      </c>
      <c r="J174" s="335"/>
    </row>
    <row r="175" spans="1:10" x14ac:dyDescent="0.25">
      <c r="A175" s="5"/>
      <c r="B175" s="100">
        <v>1</v>
      </c>
      <c r="C175" s="225" t="s">
        <v>334</v>
      </c>
      <c r="D175" s="228" t="s">
        <v>714</v>
      </c>
      <c r="E175" s="324">
        <v>515</v>
      </c>
      <c r="F175" s="329" t="s">
        <v>721</v>
      </c>
      <c r="G175" s="225" t="s">
        <v>333</v>
      </c>
      <c r="H175" s="225" t="s">
        <v>1080</v>
      </c>
      <c r="I175" s="356">
        <v>800</v>
      </c>
      <c r="J175" s="201"/>
    </row>
    <row r="176" spans="1:10" x14ac:dyDescent="0.25">
      <c r="A176" s="5"/>
      <c r="B176" s="100">
        <v>1</v>
      </c>
      <c r="C176" s="225" t="s">
        <v>328</v>
      </c>
      <c r="D176" s="228" t="s">
        <v>714</v>
      </c>
      <c r="E176" s="324">
        <v>515</v>
      </c>
      <c r="F176" s="329" t="s">
        <v>722</v>
      </c>
      <c r="G176" s="225" t="s">
        <v>333</v>
      </c>
      <c r="H176" s="225" t="s">
        <v>1080</v>
      </c>
      <c r="I176" s="356">
        <v>600</v>
      </c>
      <c r="J176" s="201"/>
    </row>
    <row r="177" spans="1:10" x14ac:dyDescent="0.2">
      <c r="A177" s="9">
        <v>42578</v>
      </c>
      <c r="B177" s="100">
        <v>1</v>
      </c>
      <c r="C177" s="358" t="s">
        <v>1133</v>
      </c>
      <c r="D177" s="228" t="s">
        <v>1134</v>
      </c>
      <c r="E177" s="324">
        <v>515</v>
      </c>
      <c r="F177" s="329" t="s">
        <v>751</v>
      </c>
      <c r="G177" s="225" t="s">
        <v>1022</v>
      </c>
      <c r="H177" s="357" t="s">
        <v>1135</v>
      </c>
      <c r="I177" s="380">
        <v>2902.3</v>
      </c>
      <c r="J177" s="201"/>
    </row>
    <row r="178" spans="1:10" x14ac:dyDescent="0.2">
      <c r="A178" s="9">
        <v>42699</v>
      </c>
      <c r="B178" s="100">
        <v>1</v>
      </c>
      <c r="C178" s="358" t="s">
        <v>1193</v>
      </c>
      <c r="D178" s="228" t="s">
        <v>686</v>
      </c>
      <c r="E178" s="324">
        <v>515</v>
      </c>
      <c r="F178" s="329" t="s">
        <v>720</v>
      </c>
      <c r="G178" s="225" t="s">
        <v>1146</v>
      </c>
      <c r="H178" s="225" t="s">
        <v>1162</v>
      </c>
      <c r="I178" s="380">
        <v>1266.99</v>
      </c>
      <c r="J178" s="201"/>
    </row>
    <row r="179" spans="1:10" x14ac:dyDescent="0.2">
      <c r="A179" s="9">
        <v>42699</v>
      </c>
      <c r="B179" s="100">
        <v>1</v>
      </c>
      <c r="C179" s="358" t="s">
        <v>1194</v>
      </c>
      <c r="D179" s="228" t="s">
        <v>686</v>
      </c>
      <c r="E179" s="324">
        <v>515</v>
      </c>
      <c r="F179" s="329" t="s">
        <v>721</v>
      </c>
      <c r="G179" s="225" t="s">
        <v>1146</v>
      </c>
      <c r="H179" s="225" t="s">
        <v>1162</v>
      </c>
      <c r="I179" s="380">
        <v>4542.97</v>
      </c>
      <c r="J179" s="201"/>
    </row>
    <row r="180" spans="1:10" x14ac:dyDescent="0.2">
      <c r="A180" s="9">
        <v>42699</v>
      </c>
      <c r="B180" s="100">
        <v>1</v>
      </c>
      <c r="C180" s="358" t="s">
        <v>1185</v>
      </c>
      <c r="D180" s="228" t="s">
        <v>709</v>
      </c>
      <c r="E180" s="324">
        <v>515</v>
      </c>
      <c r="F180" s="329" t="s">
        <v>721</v>
      </c>
      <c r="G180" s="225" t="s">
        <v>1164</v>
      </c>
      <c r="H180" s="225" t="s">
        <v>1186</v>
      </c>
      <c r="I180" s="380">
        <v>1290</v>
      </c>
      <c r="J180" s="201"/>
    </row>
    <row r="181" spans="1:10" x14ac:dyDescent="0.2">
      <c r="A181" s="9">
        <v>42638</v>
      </c>
      <c r="B181" s="100">
        <v>1</v>
      </c>
      <c r="C181" s="358" t="s">
        <v>1199</v>
      </c>
      <c r="D181" s="228" t="s">
        <v>709</v>
      </c>
      <c r="E181" s="324">
        <v>515</v>
      </c>
      <c r="F181" s="329" t="s">
        <v>722</v>
      </c>
      <c r="G181" s="225" t="s">
        <v>1164</v>
      </c>
      <c r="H181" s="225" t="s">
        <v>1186</v>
      </c>
      <c r="I181" s="380">
        <v>4719.9799999999996</v>
      </c>
      <c r="J181" s="201"/>
    </row>
    <row r="182" spans="1:10" ht="22.5" x14ac:dyDescent="0.2">
      <c r="A182" s="9">
        <v>42634</v>
      </c>
      <c r="B182" s="100">
        <v>1</v>
      </c>
      <c r="C182" s="428" t="s">
        <v>1198</v>
      </c>
      <c r="D182" s="228" t="s">
        <v>1165</v>
      </c>
      <c r="E182" s="324">
        <v>515</v>
      </c>
      <c r="F182" s="329" t="s">
        <v>720</v>
      </c>
      <c r="G182" s="228" t="s">
        <v>1166</v>
      </c>
      <c r="H182" s="225" t="s">
        <v>1182</v>
      </c>
      <c r="I182" s="380">
        <v>1299</v>
      </c>
      <c r="J182" s="201"/>
    </row>
    <row r="183" spans="1:10" x14ac:dyDescent="0.2">
      <c r="A183" s="9">
        <v>42634</v>
      </c>
      <c r="B183" s="100">
        <v>1</v>
      </c>
      <c r="C183" s="358" t="s">
        <v>1200</v>
      </c>
      <c r="D183" s="228" t="s">
        <v>1165</v>
      </c>
      <c r="E183" s="324">
        <v>515</v>
      </c>
      <c r="F183" s="329" t="s">
        <v>721</v>
      </c>
      <c r="G183" s="225" t="s">
        <v>1166</v>
      </c>
      <c r="H183" s="225" t="s">
        <v>1182</v>
      </c>
      <c r="I183" s="380">
        <v>4902.97</v>
      </c>
      <c r="J183" s="201"/>
    </row>
    <row r="184" spans="1:10" x14ac:dyDescent="0.2">
      <c r="A184" s="9">
        <v>42664</v>
      </c>
      <c r="B184" s="100">
        <v>1</v>
      </c>
      <c r="C184" s="358" t="s">
        <v>1195</v>
      </c>
      <c r="D184" s="228" t="s">
        <v>695</v>
      </c>
      <c r="E184" s="324">
        <v>515</v>
      </c>
      <c r="F184" s="329" t="s">
        <v>720</v>
      </c>
      <c r="G184" s="225" t="s">
        <v>1167</v>
      </c>
      <c r="H184" s="225" t="s">
        <v>1196</v>
      </c>
      <c r="I184" s="380">
        <v>1299</v>
      </c>
      <c r="J184" s="201"/>
    </row>
    <row r="185" spans="1:10" x14ac:dyDescent="0.2">
      <c r="A185" s="9">
        <v>42664</v>
      </c>
      <c r="B185" s="100">
        <v>1</v>
      </c>
      <c r="C185" s="358" t="s">
        <v>1197</v>
      </c>
      <c r="D185" s="228" t="s">
        <v>695</v>
      </c>
      <c r="E185" s="324">
        <v>515</v>
      </c>
      <c r="F185" s="329" t="s">
        <v>721</v>
      </c>
      <c r="G185" s="225" t="s">
        <v>1167</v>
      </c>
      <c r="H185" s="225" t="s">
        <v>1196</v>
      </c>
      <c r="I185" s="380">
        <v>4902.97</v>
      </c>
      <c r="J185" s="201"/>
    </row>
    <row r="186" spans="1:10" ht="24" x14ac:dyDescent="0.2">
      <c r="A186" s="9">
        <v>42664</v>
      </c>
      <c r="B186" s="100">
        <v>1</v>
      </c>
      <c r="C186" s="428" t="s">
        <v>1187</v>
      </c>
      <c r="D186" s="228" t="s">
        <v>1168</v>
      </c>
      <c r="E186" s="324">
        <v>515</v>
      </c>
      <c r="F186" s="329" t="s">
        <v>720</v>
      </c>
      <c r="G186" s="388" t="s">
        <v>1169</v>
      </c>
      <c r="H186" s="225" t="s">
        <v>1170</v>
      </c>
      <c r="I186" s="380">
        <v>1266.99</v>
      </c>
      <c r="J186" s="201"/>
    </row>
    <row r="187" spans="1:10" ht="24" x14ac:dyDescent="0.2">
      <c r="A187" s="9">
        <v>42664</v>
      </c>
      <c r="B187" s="100">
        <v>1</v>
      </c>
      <c r="C187" s="428" t="s">
        <v>1188</v>
      </c>
      <c r="D187" s="228" t="s">
        <v>1168</v>
      </c>
      <c r="E187" s="324">
        <v>515</v>
      </c>
      <c r="F187" s="329" t="s">
        <v>721</v>
      </c>
      <c r="G187" s="388" t="s">
        <v>1169</v>
      </c>
      <c r="H187" s="225" t="s">
        <v>1170</v>
      </c>
      <c r="I187" s="426">
        <v>4542.97</v>
      </c>
      <c r="J187" s="201"/>
    </row>
    <row r="188" spans="1:10" x14ac:dyDescent="0.2">
      <c r="A188" s="9">
        <v>42664</v>
      </c>
      <c r="B188" s="100">
        <v>1</v>
      </c>
      <c r="C188" s="358" t="s">
        <v>1163</v>
      </c>
      <c r="D188" s="228" t="s">
        <v>1171</v>
      </c>
      <c r="E188" s="324">
        <v>515</v>
      </c>
      <c r="F188" s="329" t="s">
        <v>720</v>
      </c>
      <c r="G188" s="388" t="s">
        <v>1172</v>
      </c>
      <c r="H188" s="225" t="s">
        <v>1173</v>
      </c>
      <c r="I188" s="380">
        <v>6377</v>
      </c>
      <c r="J188" s="201"/>
    </row>
    <row r="189" spans="1:10" x14ac:dyDescent="0.2">
      <c r="A189" s="9">
        <v>42696</v>
      </c>
      <c r="B189" s="100">
        <v>1</v>
      </c>
      <c r="C189" s="358" t="s">
        <v>1174</v>
      </c>
      <c r="D189" s="228" t="s">
        <v>1171</v>
      </c>
      <c r="E189" s="324">
        <v>515</v>
      </c>
      <c r="F189" s="329" t="s">
        <v>721</v>
      </c>
      <c r="G189" s="388" t="s">
        <v>1172</v>
      </c>
      <c r="H189" s="225" t="s">
        <v>1173</v>
      </c>
      <c r="I189" s="380">
        <v>2836</v>
      </c>
      <c r="J189" s="201"/>
    </row>
    <row r="190" spans="1:10" ht="22.5" x14ac:dyDescent="0.2">
      <c r="A190" s="9">
        <v>42702</v>
      </c>
      <c r="B190" s="100">
        <v>1</v>
      </c>
      <c r="C190" s="428" t="s">
        <v>1201</v>
      </c>
      <c r="D190" s="228" t="s">
        <v>700</v>
      </c>
      <c r="E190" s="324">
        <v>515</v>
      </c>
      <c r="F190" s="329" t="s">
        <v>720</v>
      </c>
      <c r="G190" s="388" t="s">
        <v>438</v>
      </c>
      <c r="H190" s="225" t="s">
        <v>1202</v>
      </c>
      <c r="I190" s="426">
        <v>1299</v>
      </c>
      <c r="J190" s="201"/>
    </row>
    <row r="191" spans="1:10" x14ac:dyDescent="0.2">
      <c r="A191" s="9">
        <v>42702</v>
      </c>
      <c r="B191" s="100">
        <v>1</v>
      </c>
      <c r="C191" s="358" t="s">
        <v>1203</v>
      </c>
      <c r="D191" s="228" t="s">
        <v>700</v>
      </c>
      <c r="E191" s="324" t="s">
        <v>1204</v>
      </c>
      <c r="F191" s="329" t="s">
        <v>721</v>
      </c>
      <c r="G191" s="388" t="s">
        <v>438</v>
      </c>
      <c r="H191" s="225" t="s">
        <v>1202</v>
      </c>
      <c r="I191" s="426">
        <v>4902.97</v>
      </c>
      <c r="J191" s="201"/>
    </row>
    <row r="192" spans="1:10" ht="15.75" thickBot="1" x14ac:dyDescent="0.3">
      <c r="A192" s="21"/>
      <c r="B192" s="184"/>
      <c r="C192" s="319"/>
      <c r="D192" s="322"/>
      <c r="E192" s="326"/>
      <c r="F192" s="331"/>
      <c r="G192" s="469" t="s">
        <v>891</v>
      </c>
      <c r="H192" s="470"/>
      <c r="I192" s="437">
        <f>SUM(I2:I191)</f>
        <v>671618.10999999964</v>
      </c>
      <c r="J192" s="201"/>
    </row>
  </sheetData>
  <autoFilter ref="A1:I157">
    <sortState ref="A2:H166">
      <sortCondition ref="C1:C146"/>
    </sortState>
  </autoFilter>
  <mergeCells count="1">
    <mergeCell ref="G192:H192"/>
  </mergeCells>
  <pageMargins left="0.25" right="0.25" top="0.75" bottom="0.75" header="0.3" footer="0.3"/>
  <pageSetup paperSize="5" orientation="landscape" r:id="rId1"/>
  <headerFooter>
    <oddHeader>&amp;L&amp;"-,Negrita"EQUIPO DE COMPUTO Y TECNOLOGIA DE LA INFORMACION&amp;"-,Normal"&amp;"-,Negrita"DEPRECIACION 10%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O6"/>
  <sheetViews>
    <sheetView topLeftCell="F1" workbookViewId="0">
      <pane ySplit="1" topLeftCell="A2" activePane="bottomLeft" state="frozen"/>
      <selection pane="bottomLeft" activeCell="H6" sqref="H6:I6"/>
    </sheetView>
  </sheetViews>
  <sheetFormatPr baseColWidth="10" defaultRowHeight="15" x14ac:dyDescent="0.25"/>
  <cols>
    <col min="1" max="1" width="2.85546875" style="6" customWidth="1"/>
    <col min="2" max="2" width="12.140625" style="6" bestFit="1" customWidth="1"/>
    <col min="3" max="3" width="8.7109375" style="6" customWidth="1"/>
    <col min="4" max="4" width="55.7109375" style="6" customWidth="1"/>
    <col min="5" max="5" width="9.5703125" style="6" customWidth="1"/>
    <col min="6" max="6" width="9" style="17" customWidth="1"/>
    <col min="7" max="7" width="6.140625" style="26" customWidth="1"/>
    <col min="8" max="8" width="37.85546875" style="6" bestFit="1" customWidth="1"/>
    <col min="9" max="9" width="38.85546875" style="6" customWidth="1"/>
    <col min="10" max="10" width="17.42578125" style="15" bestFit="1" customWidth="1"/>
    <col min="11" max="11" width="33.42578125" style="6" bestFit="1" customWidth="1"/>
    <col min="12" max="12" width="26.85546875" style="6" customWidth="1"/>
    <col min="13" max="16384" width="11.42578125" style="8"/>
  </cols>
  <sheetData>
    <row r="1" spans="1:15" x14ac:dyDescent="0.25">
      <c r="B1" s="5" t="s">
        <v>1</v>
      </c>
      <c r="C1" s="5" t="s">
        <v>2</v>
      </c>
      <c r="D1" s="5" t="s">
        <v>3</v>
      </c>
      <c r="E1" s="5" t="s">
        <v>4</v>
      </c>
      <c r="F1" s="16" t="s">
        <v>718</v>
      </c>
      <c r="G1" s="25" t="s">
        <v>719</v>
      </c>
      <c r="H1" s="5" t="s">
        <v>5</v>
      </c>
      <c r="I1" s="100" t="s">
        <v>1072</v>
      </c>
      <c r="J1" s="7" t="s">
        <v>0</v>
      </c>
      <c r="K1" s="5"/>
    </row>
    <row r="2" spans="1:15" x14ac:dyDescent="0.2">
      <c r="A2" s="8"/>
      <c r="B2" s="5"/>
      <c r="C2" s="5">
        <v>1</v>
      </c>
      <c r="D2" s="5" t="s">
        <v>233</v>
      </c>
      <c r="E2" s="5" t="s">
        <v>687</v>
      </c>
      <c r="F2" s="183">
        <v>515</v>
      </c>
      <c r="G2" s="25" t="s">
        <v>733</v>
      </c>
      <c r="H2" s="100" t="s">
        <v>196</v>
      </c>
      <c r="I2" s="153" t="s">
        <v>1082</v>
      </c>
      <c r="J2" s="7">
        <v>300</v>
      </c>
      <c r="K2" s="5" t="s">
        <v>601</v>
      </c>
      <c r="L2" s="471" t="s">
        <v>970</v>
      </c>
      <c r="M2" s="472"/>
      <c r="N2" s="53"/>
      <c r="O2" s="53"/>
    </row>
    <row r="3" spans="1:15" x14ac:dyDescent="0.2">
      <c r="A3" s="8"/>
      <c r="B3" s="5"/>
      <c r="C3" s="5">
        <v>1</v>
      </c>
      <c r="D3" s="5" t="s">
        <v>238</v>
      </c>
      <c r="E3" s="5" t="s">
        <v>687</v>
      </c>
      <c r="F3" s="183">
        <v>515</v>
      </c>
      <c r="G3" s="25" t="s">
        <v>734</v>
      </c>
      <c r="H3" s="100" t="s">
        <v>196</v>
      </c>
      <c r="I3" s="153" t="s">
        <v>1082</v>
      </c>
      <c r="J3" s="7">
        <v>300</v>
      </c>
      <c r="K3" s="5" t="s">
        <v>601</v>
      </c>
      <c r="L3" s="471" t="s">
        <v>971</v>
      </c>
      <c r="M3" s="472"/>
      <c r="N3" s="53"/>
      <c r="O3" s="53"/>
    </row>
    <row r="4" spans="1:15" x14ac:dyDescent="0.2">
      <c r="A4" s="8"/>
      <c r="B4" s="9">
        <v>41183</v>
      </c>
      <c r="C4" s="5">
        <v>1</v>
      </c>
      <c r="D4" s="5" t="s">
        <v>226</v>
      </c>
      <c r="E4" s="5" t="s">
        <v>687</v>
      </c>
      <c r="F4" s="183">
        <v>515</v>
      </c>
      <c r="G4" s="25" t="s">
        <v>735</v>
      </c>
      <c r="H4" s="100" t="s">
        <v>196</v>
      </c>
      <c r="I4" s="153" t="s">
        <v>1082</v>
      </c>
      <c r="J4" s="7">
        <v>300</v>
      </c>
      <c r="K4" s="5" t="s">
        <v>601</v>
      </c>
      <c r="L4" s="471" t="s">
        <v>972</v>
      </c>
      <c r="M4" s="472"/>
      <c r="N4" s="53"/>
      <c r="O4" s="53"/>
    </row>
    <row r="5" spans="1:15" ht="15.75" thickBot="1" x14ac:dyDescent="0.25">
      <c r="A5" s="8"/>
      <c r="B5" s="5"/>
      <c r="C5" s="5">
        <v>1</v>
      </c>
      <c r="D5" s="5" t="s">
        <v>241</v>
      </c>
      <c r="E5" s="5" t="s">
        <v>687</v>
      </c>
      <c r="F5" s="183">
        <v>515</v>
      </c>
      <c r="G5" s="25" t="s">
        <v>736</v>
      </c>
      <c r="H5" s="100" t="s">
        <v>196</v>
      </c>
      <c r="I5" s="153" t="s">
        <v>1082</v>
      </c>
      <c r="J5" s="7">
        <v>1200</v>
      </c>
      <c r="K5" s="5" t="s">
        <v>601</v>
      </c>
      <c r="L5" s="473"/>
      <c r="M5" s="473"/>
    </row>
    <row r="6" spans="1:15" ht="15.75" thickBot="1" x14ac:dyDescent="0.3">
      <c r="H6" s="474" t="s">
        <v>891</v>
      </c>
      <c r="I6" s="475"/>
      <c r="J6" s="32">
        <f>SUM(J2:J5)</f>
        <v>2100</v>
      </c>
    </row>
  </sheetData>
  <autoFilter ref="B1:J5">
    <sortState ref="B2:I163">
      <sortCondition ref="D1:D144"/>
    </sortState>
  </autoFilter>
  <sortState ref="B2:J163">
    <sortCondition ref="H2:H163"/>
    <sortCondition ref="D2:D163"/>
    <sortCondition ref="G2:G163"/>
  </sortState>
  <mergeCells count="5">
    <mergeCell ref="L4:M4"/>
    <mergeCell ref="L2:M2"/>
    <mergeCell ref="L3:M3"/>
    <mergeCell ref="L5:M5"/>
    <mergeCell ref="H6:I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4"/>
  <sheetViews>
    <sheetView topLeftCell="B1" workbookViewId="0">
      <selection activeCell="J24" sqref="J24"/>
    </sheetView>
  </sheetViews>
  <sheetFormatPr baseColWidth="10" defaultRowHeight="15" x14ac:dyDescent="0.25"/>
  <cols>
    <col min="2" max="2" width="12.140625" customWidth="1"/>
    <col min="3" max="3" width="63.28515625" customWidth="1"/>
    <col min="5" max="5" width="17.140625" customWidth="1"/>
    <col min="6" max="6" width="12.140625" customWidth="1"/>
    <col min="7" max="7" width="23.28515625" customWidth="1"/>
    <col min="8" max="8" width="30.5703125" customWidth="1"/>
    <col min="9" max="9" width="15.140625" customWidth="1"/>
    <col min="10" max="10" width="20.140625" customWidth="1"/>
  </cols>
  <sheetData>
    <row r="1" spans="1:12" x14ac:dyDescent="0.25">
      <c r="A1" s="108" t="s">
        <v>1</v>
      </c>
      <c r="B1" s="108" t="s">
        <v>2</v>
      </c>
      <c r="C1" s="108" t="s">
        <v>3</v>
      </c>
      <c r="D1" s="108" t="s">
        <v>4</v>
      </c>
      <c r="E1" s="107" t="s">
        <v>718</v>
      </c>
      <c r="F1" s="88" t="s">
        <v>719</v>
      </c>
      <c r="G1" s="87" t="s">
        <v>5</v>
      </c>
      <c r="H1" s="108" t="s">
        <v>1072</v>
      </c>
      <c r="I1" s="89" t="s">
        <v>0</v>
      </c>
      <c r="J1" s="213" t="s">
        <v>1116</v>
      </c>
    </row>
    <row r="2" spans="1:12" x14ac:dyDescent="0.25">
      <c r="A2" s="102"/>
      <c r="B2" s="103">
        <v>1</v>
      </c>
      <c r="C2" s="85" t="s">
        <v>963</v>
      </c>
      <c r="D2" s="103" t="s">
        <v>690</v>
      </c>
      <c r="E2" s="103">
        <v>516</v>
      </c>
      <c r="F2" s="109" t="s">
        <v>720</v>
      </c>
      <c r="G2" s="103" t="s">
        <v>949</v>
      </c>
      <c r="H2" s="158" t="s">
        <v>1049</v>
      </c>
      <c r="I2" s="86">
        <v>6069.99</v>
      </c>
      <c r="J2" s="214">
        <f>(I2*0.0833)-I2</f>
        <v>-5564.3598329999995</v>
      </c>
    </row>
    <row r="3" spans="1:12" x14ac:dyDescent="0.25">
      <c r="A3" s="102"/>
      <c r="B3" s="103">
        <v>1</v>
      </c>
      <c r="C3" s="85" t="s">
        <v>964</v>
      </c>
      <c r="D3" s="103" t="s">
        <v>688</v>
      </c>
      <c r="E3" s="103">
        <v>516</v>
      </c>
      <c r="F3" s="109" t="s">
        <v>720</v>
      </c>
      <c r="G3" s="103" t="s">
        <v>1022</v>
      </c>
      <c r="H3" s="158" t="s">
        <v>1083</v>
      </c>
      <c r="I3" s="86">
        <v>10904</v>
      </c>
      <c r="J3" s="214">
        <f t="shared" ref="J3:J18" si="0">(I3*0.0833)-I3</f>
        <v>-9995.6967999999997</v>
      </c>
    </row>
    <row r="4" spans="1:12" x14ac:dyDescent="0.25">
      <c r="A4" s="112">
        <v>41365</v>
      </c>
      <c r="B4" s="113">
        <v>1</v>
      </c>
      <c r="C4" s="50" t="s">
        <v>1024</v>
      </c>
      <c r="D4" s="113" t="s">
        <v>712</v>
      </c>
      <c r="E4" s="113">
        <v>516</v>
      </c>
      <c r="F4" s="114">
        <v>43</v>
      </c>
      <c r="G4" s="113" t="s">
        <v>1025</v>
      </c>
      <c r="H4" s="157" t="s">
        <v>1067</v>
      </c>
      <c r="I4" s="91">
        <v>2425</v>
      </c>
      <c r="J4" s="214">
        <f t="shared" si="0"/>
        <v>-2222.9974999999999</v>
      </c>
    </row>
    <row r="5" spans="1:12" x14ac:dyDescent="0.25">
      <c r="A5" s="112">
        <v>41365</v>
      </c>
      <c r="B5" s="113">
        <v>1</v>
      </c>
      <c r="C5" s="50" t="s">
        <v>1024</v>
      </c>
      <c r="D5" s="113" t="s">
        <v>712</v>
      </c>
      <c r="E5" s="113">
        <v>516</v>
      </c>
      <c r="F5" s="113">
        <v>44</v>
      </c>
      <c r="G5" s="113" t="s">
        <v>1025</v>
      </c>
      <c r="H5" s="157" t="s">
        <v>1067</v>
      </c>
      <c r="I5" s="91">
        <v>2425</v>
      </c>
      <c r="J5" s="214">
        <f t="shared" si="0"/>
        <v>-2222.9974999999999</v>
      </c>
    </row>
    <row r="6" spans="1:12" x14ac:dyDescent="0.25">
      <c r="A6" s="111">
        <v>41365</v>
      </c>
      <c r="B6" s="113">
        <v>1</v>
      </c>
      <c r="C6" s="50" t="s">
        <v>1024</v>
      </c>
      <c r="D6" s="113" t="s">
        <v>712</v>
      </c>
      <c r="E6" s="113">
        <v>516</v>
      </c>
      <c r="F6" s="113">
        <v>45</v>
      </c>
      <c r="G6" s="113" t="s">
        <v>1025</v>
      </c>
      <c r="H6" s="157" t="s">
        <v>1067</v>
      </c>
      <c r="I6" s="91">
        <v>2425</v>
      </c>
      <c r="J6" s="214">
        <f t="shared" si="0"/>
        <v>-2222.9974999999999</v>
      </c>
    </row>
    <row r="7" spans="1:12" x14ac:dyDescent="0.25">
      <c r="A7" s="111">
        <v>41365</v>
      </c>
      <c r="B7" s="113">
        <v>1</v>
      </c>
      <c r="C7" s="50" t="s">
        <v>1024</v>
      </c>
      <c r="D7" s="113" t="s">
        <v>712</v>
      </c>
      <c r="E7" s="113">
        <v>516</v>
      </c>
      <c r="F7" s="113">
        <v>46</v>
      </c>
      <c r="G7" s="113" t="s">
        <v>1025</v>
      </c>
      <c r="H7" s="157" t="s">
        <v>1067</v>
      </c>
      <c r="I7" s="91">
        <v>2425</v>
      </c>
      <c r="J7" s="214">
        <f t="shared" si="0"/>
        <v>-2222.9974999999999</v>
      </c>
    </row>
    <row r="8" spans="1:12" x14ac:dyDescent="0.25">
      <c r="A8" s="111">
        <v>41365</v>
      </c>
      <c r="B8" s="113">
        <v>1</v>
      </c>
      <c r="C8" s="50" t="s">
        <v>1024</v>
      </c>
      <c r="D8" s="113" t="s">
        <v>712</v>
      </c>
      <c r="E8" s="113">
        <v>516</v>
      </c>
      <c r="F8" s="113">
        <v>47</v>
      </c>
      <c r="G8" s="113" t="s">
        <v>1025</v>
      </c>
      <c r="H8" s="157" t="s">
        <v>1067</v>
      </c>
      <c r="I8" s="91">
        <v>2425</v>
      </c>
      <c r="J8" s="214">
        <f t="shared" si="0"/>
        <v>-2222.9974999999999</v>
      </c>
    </row>
    <row r="9" spans="1:12" x14ac:dyDescent="0.25">
      <c r="A9" s="111">
        <v>41365</v>
      </c>
      <c r="B9" s="113">
        <v>1</v>
      </c>
      <c r="C9" s="50" t="s">
        <v>1024</v>
      </c>
      <c r="D9" s="113" t="s">
        <v>712</v>
      </c>
      <c r="E9" s="113">
        <v>516</v>
      </c>
      <c r="F9" s="113">
        <v>48</v>
      </c>
      <c r="G9" s="113" t="s">
        <v>1025</v>
      </c>
      <c r="H9" s="157" t="s">
        <v>1067</v>
      </c>
      <c r="I9" s="91">
        <v>2425</v>
      </c>
      <c r="J9" s="214">
        <f t="shared" si="0"/>
        <v>-2222.9974999999999</v>
      </c>
    </row>
    <row r="10" spans="1:12" x14ac:dyDescent="0.25">
      <c r="A10" s="111">
        <v>41365</v>
      </c>
      <c r="B10" s="113">
        <v>1</v>
      </c>
      <c r="C10" s="50" t="s">
        <v>1024</v>
      </c>
      <c r="D10" s="113" t="s">
        <v>712</v>
      </c>
      <c r="E10" s="113">
        <v>516</v>
      </c>
      <c r="F10" s="113">
        <v>49</v>
      </c>
      <c r="G10" s="113" t="s">
        <v>1025</v>
      </c>
      <c r="H10" s="157" t="s">
        <v>1067</v>
      </c>
      <c r="I10" s="91">
        <v>2425</v>
      </c>
      <c r="J10" s="214">
        <f t="shared" si="0"/>
        <v>-2222.9974999999999</v>
      </c>
    </row>
    <row r="11" spans="1:12" x14ac:dyDescent="0.25">
      <c r="A11" s="111">
        <v>41365</v>
      </c>
      <c r="B11" s="113">
        <v>1</v>
      </c>
      <c r="C11" s="50" t="s">
        <v>1024</v>
      </c>
      <c r="D11" s="113" t="s">
        <v>712</v>
      </c>
      <c r="E11" s="113">
        <v>516</v>
      </c>
      <c r="F11" s="113">
        <v>50</v>
      </c>
      <c r="G11" s="113" t="s">
        <v>1025</v>
      </c>
      <c r="H11" s="157" t="s">
        <v>1067</v>
      </c>
      <c r="I11" s="91">
        <v>2425</v>
      </c>
      <c r="J11" s="214">
        <f t="shared" si="0"/>
        <v>-2222.9974999999999</v>
      </c>
    </row>
    <row r="12" spans="1:12" x14ac:dyDescent="0.25">
      <c r="A12" s="111">
        <v>41365</v>
      </c>
      <c r="B12" s="113">
        <v>1</v>
      </c>
      <c r="C12" s="50" t="s">
        <v>1024</v>
      </c>
      <c r="D12" s="113" t="s">
        <v>712</v>
      </c>
      <c r="E12" s="113">
        <v>516</v>
      </c>
      <c r="F12" s="113">
        <v>51</v>
      </c>
      <c r="G12" s="113" t="s">
        <v>1025</v>
      </c>
      <c r="H12" s="157" t="s">
        <v>1067</v>
      </c>
      <c r="I12" s="91">
        <v>2425</v>
      </c>
      <c r="J12" s="214">
        <f t="shared" si="0"/>
        <v>-2222.9974999999999</v>
      </c>
      <c r="L12" s="217"/>
    </row>
    <row r="13" spans="1:12" x14ac:dyDescent="0.25">
      <c r="A13" s="111">
        <v>41365</v>
      </c>
      <c r="B13" s="113">
        <v>1</v>
      </c>
      <c r="C13" s="50" t="s">
        <v>1024</v>
      </c>
      <c r="D13" s="113" t="s">
        <v>712</v>
      </c>
      <c r="E13" s="115">
        <v>516</v>
      </c>
      <c r="F13" s="116">
        <v>52</v>
      </c>
      <c r="G13" s="115" t="s">
        <v>1025</v>
      </c>
      <c r="H13" s="157" t="s">
        <v>1067</v>
      </c>
      <c r="I13" s="91">
        <v>2425</v>
      </c>
      <c r="J13" s="214">
        <f t="shared" si="0"/>
        <v>-2222.9974999999999</v>
      </c>
    </row>
    <row r="14" spans="1:12" x14ac:dyDescent="0.25">
      <c r="A14" s="111">
        <v>41516</v>
      </c>
      <c r="B14" s="113">
        <v>1</v>
      </c>
      <c r="C14" s="50" t="s">
        <v>1026</v>
      </c>
      <c r="D14" s="113" t="s">
        <v>1028</v>
      </c>
      <c r="E14" s="113">
        <v>516</v>
      </c>
      <c r="F14" s="117" t="s">
        <v>720</v>
      </c>
      <c r="G14" s="113" t="s">
        <v>1027</v>
      </c>
      <c r="H14" s="113"/>
      <c r="I14" s="91">
        <v>2978.88</v>
      </c>
      <c r="J14" s="214">
        <f t="shared" si="0"/>
        <v>-2730.7392960000002</v>
      </c>
    </row>
    <row r="15" spans="1:12" x14ac:dyDescent="0.25">
      <c r="A15" s="111">
        <v>41543</v>
      </c>
      <c r="B15" s="113">
        <v>1</v>
      </c>
      <c r="C15" s="50" t="s">
        <v>1026</v>
      </c>
      <c r="D15" s="113" t="s">
        <v>712</v>
      </c>
      <c r="E15" s="137">
        <v>516</v>
      </c>
      <c r="F15" s="137">
        <v>53</v>
      </c>
      <c r="G15" s="137" t="s">
        <v>1025</v>
      </c>
      <c r="H15" s="157" t="s">
        <v>1067</v>
      </c>
      <c r="I15" s="138">
        <v>2294.31</v>
      </c>
      <c r="J15" s="214">
        <f t="shared" si="0"/>
        <v>-2103.1939769999999</v>
      </c>
    </row>
    <row r="16" spans="1:12" x14ac:dyDescent="0.25">
      <c r="A16" s="111">
        <v>42473</v>
      </c>
      <c r="B16" s="136">
        <v>1</v>
      </c>
      <c r="C16" s="140" t="s">
        <v>1038</v>
      </c>
      <c r="D16" s="141" t="s">
        <v>701</v>
      </c>
      <c r="E16" s="139">
        <v>516</v>
      </c>
      <c r="F16" s="142" t="s">
        <v>726</v>
      </c>
      <c r="G16" s="136" t="s">
        <v>272</v>
      </c>
      <c r="H16" s="159" t="s">
        <v>1062</v>
      </c>
      <c r="I16" s="143">
        <v>4881</v>
      </c>
      <c r="J16" s="214">
        <f t="shared" si="0"/>
        <v>-4474.4126999999999</v>
      </c>
      <c r="K16" s="479" t="s">
        <v>1039</v>
      </c>
      <c r="L16" s="480"/>
    </row>
    <row r="17" spans="1:12" x14ac:dyDescent="0.25">
      <c r="A17" s="111">
        <v>42473</v>
      </c>
      <c r="B17" s="136">
        <v>1</v>
      </c>
      <c r="C17" s="140" t="s">
        <v>1038</v>
      </c>
      <c r="D17" s="141" t="s">
        <v>701</v>
      </c>
      <c r="E17" s="136">
        <v>516</v>
      </c>
      <c r="F17" s="142" t="s">
        <v>727</v>
      </c>
      <c r="G17" s="136" t="s">
        <v>272</v>
      </c>
      <c r="H17" s="159" t="s">
        <v>1062</v>
      </c>
      <c r="I17" s="144">
        <v>4881</v>
      </c>
      <c r="J17" s="214">
        <f t="shared" si="0"/>
        <v>-4474.4126999999999</v>
      </c>
      <c r="K17" s="479"/>
      <c r="L17" s="480"/>
    </row>
    <row r="18" spans="1:12" x14ac:dyDescent="0.25">
      <c r="A18" s="111">
        <v>42473</v>
      </c>
      <c r="B18" s="136">
        <v>1</v>
      </c>
      <c r="C18" s="140" t="s">
        <v>1038</v>
      </c>
      <c r="D18" s="141" t="s">
        <v>701</v>
      </c>
      <c r="E18" s="136">
        <v>516</v>
      </c>
      <c r="F18" s="142" t="s">
        <v>728</v>
      </c>
      <c r="G18" s="136" t="s">
        <v>272</v>
      </c>
      <c r="H18" s="159" t="s">
        <v>1062</v>
      </c>
      <c r="I18" s="144">
        <v>4881</v>
      </c>
      <c r="J18" s="214">
        <f t="shared" si="0"/>
        <v>-4474.4126999999999</v>
      </c>
      <c r="K18" s="479"/>
      <c r="L18" s="480"/>
    </row>
    <row r="19" spans="1:12" x14ac:dyDescent="0.25">
      <c r="E19" s="135"/>
      <c r="F19" s="135"/>
      <c r="G19" s="135"/>
      <c r="H19" s="135"/>
    </row>
    <row r="20" spans="1:12" x14ac:dyDescent="0.25">
      <c r="E20" s="134"/>
      <c r="F20" s="134"/>
      <c r="G20" s="134"/>
      <c r="H20" s="135"/>
    </row>
    <row r="21" spans="1:12" x14ac:dyDescent="0.25">
      <c r="B21" s="215" t="s">
        <v>950</v>
      </c>
      <c r="C21" s="216">
        <v>33403.19</v>
      </c>
      <c r="D21" s="51">
        <v>41393</v>
      </c>
      <c r="E21" s="52" t="s">
        <v>962</v>
      </c>
      <c r="F21" s="52"/>
      <c r="G21" s="91">
        <v>28130</v>
      </c>
      <c r="H21" s="155"/>
    </row>
    <row r="22" spans="1:12" x14ac:dyDescent="0.25">
      <c r="D22" s="51">
        <v>41499</v>
      </c>
      <c r="E22" s="50" t="s">
        <v>959</v>
      </c>
      <c r="F22" s="50"/>
      <c r="G22" s="91">
        <v>2978.88</v>
      </c>
      <c r="H22" s="155"/>
    </row>
    <row r="23" spans="1:12" x14ac:dyDescent="0.25">
      <c r="D23" s="51">
        <v>41543</v>
      </c>
      <c r="E23" s="50" t="s">
        <v>960</v>
      </c>
      <c r="F23" s="50"/>
      <c r="G23" s="91">
        <v>2294.31</v>
      </c>
      <c r="H23" s="155"/>
    </row>
    <row r="24" spans="1:12" x14ac:dyDescent="0.25">
      <c r="D24" s="476" t="s">
        <v>961</v>
      </c>
      <c r="E24" s="477"/>
      <c r="F24" s="478"/>
      <c r="G24" s="92">
        <f>SUM(G21:G23)</f>
        <v>33403.19</v>
      </c>
      <c r="H24" s="156"/>
    </row>
  </sheetData>
  <mergeCells count="2">
    <mergeCell ref="D24:F24"/>
    <mergeCell ref="K16:L1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46"/>
  <sheetViews>
    <sheetView workbookViewId="0">
      <pane ySplit="1" topLeftCell="A121" activePane="bottomLeft" state="frozen"/>
      <selection pane="bottomLeft" activeCell="F133" sqref="F133"/>
    </sheetView>
  </sheetViews>
  <sheetFormatPr baseColWidth="10" defaultRowHeight="15" x14ac:dyDescent="0.25"/>
  <cols>
    <col min="1" max="1" width="12.140625" style="6" bestFit="1" customWidth="1"/>
    <col min="2" max="2" width="8.7109375" style="6" customWidth="1"/>
    <col min="3" max="3" width="60.85546875" style="6" customWidth="1"/>
    <col min="4" max="4" width="9.5703125" style="6" customWidth="1"/>
    <col min="5" max="5" width="9" style="17" customWidth="1"/>
    <col min="6" max="6" width="6.140625" style="19" customWidth="1"/>
    <col min="7" max="7" width="37.85546875" style="6" bestFit="1" customWidth="1"/>
    <col min="8" max="8" width="37.85546875" style="6" customWidth="1"/>
    <col min="9" max="9" width="17.42578125" style="15" bestFit="1" customWidth="1"/>
    <col min="10" max="10" width="21" style="6" customWidth="1"/>
    <col min="11" max="11" width="18.5703125" style="8" customWidth="1"/>
    <col min="12" max="16384" width="11.42578125" style="8"/>
  </cols>
  <sheetData>
    <row r="1" spans="1:11" x14ac:dyDescent="0.25">
      <c r="A1" s="5" t="s">
        <v>1</v>
      </c>
      <c r="B1" s="5" t="s">
        <v>2</v>
      </c>
      <c r="C1" s="5" t="s">
        <v>3</v>
      </c>
      <c r="D1" s="5" t="s">
        <v>4</v>
      </c>
      <c r="E1" s="16" t="s">
        <v>718</v>
      </c>
      <c r="F1" s="18" t="s">
        <v>719</v>
      </c>
      <c r="G1" s="5" t="s">
        <v>5</v>
      </c>
      <c r="H1" s="100" t="s">
        <v>1084</v>
      </c>
      <c r="I1" s="7" t="s">
        <v>0</v>
      </c>
      <c r="J1" s="193" t="s">
        <v>1116</v>
      </c>
      <c r="K1" s="436"/>
    </row>
    <row r="2" spans="1:11" x14ac:dyDescent="0.2">
      <c r="A2" s="9"/>
      <c r="B2" s="5">
        <v>1</v>
      </c>
      <c r="C2" s="5" t="s">
        <v>282</v>
      </c>
      <c r="D2" s="5" t="s">
        <v>684</v>
      </c>
      <c r="E2" s="16">
        <v>519</v>
      </c>
      <c r="F2" s="18" t="s">
        <v>720</v>
      </c>
      <c r="G2" s="459" t="s">
        <v>290</v>
      </c>
      <c r="H2" s="151" t="s">
        <v>1044</v>
      </c>
      <c r="I2" s="7">
        <v>600</v>
      </c>
      <c r="J2" s="194">
        <f>(I2*0.0833)-I2</f>
        <v>-550.02</v>
      </c>
      <c r="K2" s="435"/>
    </row>
    <row r="3" spans="1:11" x14ac:dyDescent="0.2">
      <c r="A3" s="9"/>
      <c r="B3" s="5">
        <v>1</v>
      </c>
      <c r="C3" s="5" t="s">
        <v>273</v>
      </c>
      <c r="D3" s="5" t="s">
        <v>684</v>
      </c>
      <c r="E3" s="16">
        <v>519</v>
      </c>
      <c r="F3" s="18" t="s">
        <v>721</v>
      </c>
      <c r="G3" s="459" t="s">
        <v>290</v>
      </c>
      <c r="H3" s="151" t="s">
        <v>1044</v>
      </c>
      <c r="I3" s="7">
        <v>400</v>
      </c>
      <c r="J3" s="194">
        <f t="shared" ref="J3:J66" si="0">(I3*0.0833)-I3</f>
        <v>-366.68</v>
      </c>
      <c r="K3" s="435"/>
    </row>
    <row r="4" spans="1:11" x14ac:dyDescent="0.2">
      <c r="A4" s="9" t="s">
        <v>274</v>
      </c>
      <c r="B4" s="5">
        <v>1</v>
      </c>
      <c r="C4" s="5" t="s">
        <v>279</v>
      </c>
      <c r="D4" s="5" t="s">
        <v>684</v>
      </c>
      <c r="E4" s="16">
        <v>519</v>
      </c>
      <c r="F4" s="18" t="s">
        <v>722</v>
      </c>
      <c r="G4" s="459" t="s">
        <v>290</v>
      </c>
      <c r="H4" s="151" t="s">
        <v>1044</v>
      </c>
      <c r="I4" s="7">
        <v>450</v>
      </c>
      <c r="J4" s="194">
        <f t="shared" si="0"/>
        <v>-412.51499999999999</v>
      </c>
      <c r="K4" s="435"/>
    </row>
    <row r="5" spans="1:11" x14ac:dyDescent="0.2">
      <c r="A5" s="9" t="s">
        <v>274</v>
      </c>
      <c r="B5" s="5">
        <v>1</v>
      </c>
      <c r="C5" s="5" t="s">
        <v>278</v>
      </c>
      <c r="D5" s="5" t="s">
        <v>684</v>
      </c>
      <c r="E5" s="16">
        <v>519</v>
      </c>
      <c r="F5" s="18" t="s">
        <v>723</v>
      </c>
      <c r="G5" s="459" t="s">
        <v>290</v>
      </c>
      <c r="H5" s="151" t="s">
        <v>1044</v>
      </c>
      <c r="I5" s="7">
        <v>450</v>
      </c>
      <c r="J5" s="194">
        <f t="shared" si="0"/>
        <v>-412.51499999999999</v>
      </c>
      <c r="K5" s="435"/>
    </row>
    <row r="6" spans="1:11" x14ac:dyDescent="0.2">
      <c r="A6" s="5"/>
      <c r="B6" s="5">
        <v>1</v>
      </c>
      <c r="C6" s="5" t="s">
        <v>301</v>
      </c>
      <c r="D6" s="5" t="s">
        <v>684</v>
      </c>
      <c r="E6" s="16">
        <v>519</v>
      </c>
      <c r="F6" s="18" t="s">
        <v>724</v>
      </c>
      <c r="G6" s="459" t="s">
        <v>290</v>
      </c>
      <c r="H6" s="151" t="s">
        <v>1044</v>
      </c>
      <c r="I6" s="7">
        <v>150</v>
      </c>
      <c r="J6" s="194">
        <f t="shared" si="0"/>
        <v>-137.505</v>
      </c>
      <c r="K6" s="435"/>
    </row>
    <row r="7" spans="1:11" x14ac:dyDescent="0.2">
      <c r="A7" s="9" t="s">
        <v>274</v>
      </c>
      <c r="B7" s="5">
        <v>1</v>
      </c>
      <c r="C7" s="5" t="s">
        <v>281</v>
      </c>
      <c r="D7" s="5" t="s">
        <v>684</v>
      </c>
      <c r="E7" s="16">
        <v>519</v>
      </c>
      <c r="F7" s="18" t="s">
        <v>725</v>
      </c>
      <c r="G7" s="459" t="s">
        <v>290</v>
      </c>
      <c r="H7" s="151" t="s">
        <v>1044</v>
      </c>
      <c r="I7" s="7">
        <v>100</v>
      </c>
      <c r="J7" s="194">
        <f t="shared" si="0"/>
        <v>-91.67</v>
      </c>
      <c r="K7" s="435"/>
    </row>
    <row r="8" spans="1:11" x14ac:dyDescent="0.2">
      <c r="A8" s="9" t="s">
        <v>274</v>
      </c>
      <c r="B8" s="5">
        <v>1</v>
      </c>
      <c r="C8" s="5" t="s">
        <v>280</v>
      </c>
      <c r="D8" s="5" t="s">
        <v>684</v>
      </c>
      <c r="E8" s="16">
        <v>519</v>
      </c>
      <c r="F8" s="18" t="s">
        <v>726</v>
      </c>
      <c r="G8" s="459" t="s">
        <v>290</v>
      </c>
      <c r="H8" s="151" t="s">
        <v>1044</v>
      </c>
      <c r="I8" s="7">
        <v>450</v>
      </c>
      <c r="J8" s="194">
        <f t="shared" si="0"/>
        <v>-412.51499999999999</v>
      </c>
      <c r="K8" s="435"/>
    </row>
    <row r="9" spans="1:11" x14ac:dyDescent="0.2">
      <c r="A9" s="9"/>
      <c r="B9" s="5"/>
      <c r="C9" s="34" t="s">
        <v>943</v>
      </c>
      <c r="D9" s="5" t="s">
        <v>684</v>
      </c>
      <c r="E9" s="16">
        <v>519</v>
      </c>
      <c r="F9" s="18" t="s">
        <v>727</v>
      </c>
      <c r="G9" s="459" t="s">
        <v>290</v>
      </c>
      <c r="H9" s="151" t="s">
        <v>1044</v>
      </c>
      <c r="I9" s="7">
        <v>700</v>
      </c>
      <c r="J9" s="194">
        <f t="shared" si="0"/>
        <v>-641.69000000000005</v>
      </c>
      <c r="K9" s="435"/>
    </row>
    <row r="10" spans="1:11" x14ac:dyDescent="0.2">
      <c r="A10" s="346">
        <v>42516</v>
      </c>
      <c r="B10" s="5">
        <v>1</v>
      </c>
      <c r="C10" s="34" t="s">
        <v>1131</v>
      </c>
      <c r="D10" s="345" t="s">
        <v>684</v>
      </c>
      <c r="E10" s="16">
        <v>519</v>
      </c>
      <c r="F10" s="18" t="s">
        <v>728</v>
      </c>
      <c r="G10" s="459" t="s">
        <v>290</v>
      </c>
      <c r="H10" s="151" t="s">
        <v>1044</v>
      </c>
      <c r="I10" s="7">
        <v>719.1</v>
      </c>
      <c r="J10" s="194">
        <f t="shared" si="0"/>
        <v>-659.19897000000003</v>
      </c>
      <c r="K10" s="435"/>
    </row>
    <row r="11" spans="1:11" x14ac:dyDescent="0.2">
      <c r="A11" s="9">
        <v>41183</v>
      </c>
      <c r="B11" s="5">
        <v>1</v>
      </c>
      <c r="C11" s="5" t="s">
        <v>220</v>
      </c>
      <c r="D11" s="5" t="s">
        <v>687</v>
      </c>
      <c r="E11" s="16">
        <v>519</v>
      </c>
      <c r="F11" s="18" t="s">
        <v>720</v>
      </c>
      <c r="G11" s="459" t="s">
        <v>196</v>
      </c>
      <c r="H11" s="153" t="s">
        <v>1082</v>
      </c>
      <c r="I11" s="7">
        <v>600</v>
      </c>
      <c r="J11" s="194">
        <f t="shared" si="0"/>
        <v>-550.02</v>
      </c>
      <c r="K11" s="435"/>
    </row>
    <row r="12" spans="1:11" x14ac:dyDescent="0.2">
      <c r="A12" s="9">
        <v>41183</v>
      </c>
      <c r="B12" s="5">
        <v>1</v>
      </c>
      <c r="C12" s="5" t="s">
        <v>219</v>
      </c>
      <c r="D12" s="5" t="s">
        <v>687</v>
      </c>
      <c r="E12" s="16">
        <v>519</v>
      </c>
      <c r="F12" s="18" t="s">
        <v>721</v>
      </c>
      <c r="G12" s="459" t="s">
        <v>196</v>
      </c>
      <c r="H12" s="153" t="s">
        <v>1082</v>
      </c>
      <c r="I12" s="7">
        <v>600</v>
      </c>
      <c r="J12" s="194">
        <f t="shared" si="0"/>
        <v>-550.02</v>
      </c>
      <c r="K12" s="435"/>
    </row>
    <row r="13" spans="1:11" x14ac:dyDescent="0.2">
      <c r="A13" s="9">
        <v>41183</v>
      </c>
      <c r="B13" s="5">
        <v>1</v>
      </c>
      <c r="C13" s="5" t="s">
        <v>223</v>
      </c>
      <c r="D13" s="5" t="s">
        <v>687</v>
      </c>
      <c r="E13" s="16">
        <v>519</v>
      </c>
      <c r="F13" s="18" t="s">
        <v>722</v>
      </c>
      <c r="G13" s="459" t="s">
        <v>196</v>
      </c>
      <c r="H13" s="153" t="s">
        <v>1082</v>
      </c>
      <c r="I13" s="7">
        <v>290</v>
      </c>
      <c r="J13" s="194">
        <f t="shared" si="0"/>
        <v>-265.84300000000002</v>
      </c>
      <c r="K13" s="435"/>
    </row>
    <row r="14" spans="1:11" x14ac:dyDescent="0.2">
      <c r="A14" s="9">
        <v>41183</v>
      </c>
      <c r="B14" s="5">
        <v>1</v>
      </c>
      <c r="C14" s="5" t="s">
        <v>221</v>
      </c>
      <c r="D14" s="5" t="s">
        <v>687</v>
      </c>
      <c r="E14" s="16">
        <v>519</v>
      </c>
      <c r="F14" s="18" t="s">
        <v>723</v>
      </c>
      <c r="G14" s="459" t="s">
        <v>196</v>
      </c>
      <c r="H14" s="153" t="s">
        <v>1082</v>
      </c>
      <c r="I14" s="7">
        <v>290</v>
      </c>
      <c r="J14" s="194">
        <f t="shared" si="0"/>
        <v>-265.84300000000002</v>
      </c>
      <c r="K14" s="435"/>
    </row>
    <row r="15" spans="1:11" x14ac:dyDescent="0.2">
      <c r="A15" s="9">
        <v>41183</v>
      </c>
      <c r="B15" s="5">
        <v>1</v>
      </c>
      <c r="C15" s="5" t="s">
        <v>222</v>
      </c>
      <c r="D15" s="5" t="s">
        <v>687</v>
      </c>
      <c r="E15" s="16">
        <v>519</v>
      </c>
      <c r="F15" s="18" t="s">
        <v>724</v>
      </c>
      <c r="G15" s="459" t="s">
        <v>196</v>
      </c>
      <c r="H15" s="153" t="s">
        <v>1082</v>
      </c>
      <c r="I15" s="7">
        <v>290</v>
      </c>
      <c r="J15" s="194">
        <f t="shared" si="0"/>
        <v>-265.84300000000002</v>
      </c>
      <c r="K15" s="435"/>
    </row>
    <row r="16" spans="1:11" x14ac:dyDescent="0.2">
      <c r="A16" s="76">
        <v>41183</v>
      </c>
      <c r="B16" s="75">
        <v>1</v>
      </c>
      <c r="C16" s="75" t="s">
        <v>225</v>
      </c>
      <c r="D16" s="75" t="s">
        <v>687</v>
      </c>
      <c r="E16" s="77">
        <v>519</v>
      </c>
      <c r="F16" s="78" t="s">
        <v>725</v>
      </c>
      <c r="G16" s="69" t="s">
        <v>196</v>
      </c>
      <c r="H16" s="161" t="s">
        <v>1082</v>
      </c>
      <c r="I16" s="79">
        <v>300</v>
      </c>
      <c r="J16" s="194">
        <f t="shared" si="0"/>
        <v>-275.01</v>
      </c>
      <c r="K16" s="435"/>
    </row>
    <row r="17" spans="1:11" x14ac:dyDescent="0.2">
      <c r="A17" s="5"/>
      <c r="B17" s="5">
        <v>1</v>
      </c>
      <c r="C17" s="5" t="s">
        <v>375</v>
      </c>
      <c r="D17" s="5" t="s">
        <v>688</v>
      </c>
      <c r="E17" s="16">
        <v>519</v>
      </c>
      <c r="F17" s="18" t="s">
        <v>720</v>
      </c>
      <c r="G17" s="459" t="s">
        <v>398</v>
      </c>
      <c r="H17" s="151" t="s">
        <v>1048</v>
      </c>
      <c r="I17" s="7">
        <v>100</v>
      </c>
      <c r="J17" s="194">
        <f t="shared" si="0"/>
        <v>-91.67</v>
      </c>
      <c r="K17" s="435"/>
    </row>
    <row r="18" spans="1:11" x14ac:dyDescent="0.2">
      <c r="A18" s="5"/>
      <c r="B18" s="5">
        <v>1</v>
      </c>
      <c r="C18" s="5" t="s">
        <v>389</v>
      </c>
      <c r="D18" s="5" t="s">
        <v>688</v>
      </c>
      <c r="E18" s="16">
        <v>519</v>
      </c>
      <c r="F18" s="18" t="s">
        <v>721</v>
      </c>
      <c r="G18" s="459" t="s">
        <v>398</v>
      </c>
      <c r="H18" s="151" t="s">
        <v>1048</v>
      </c>
      <c r="I18" s="7">
        <v>100</v>
      </c>
      <c r="J18" s="194">
        <f t="shared" si="0"/>
        <v>-91.67</v>
      </c>
      <c r="K18" s="435"/>
    </row>
    <row r="19" spans="1:11" x14ac:dyDescent="0.2">
      <c r="A19" s="5"/>
      <c r="B19" s="5">
        <v>1</v>
      </c>
      <c r="C19" s="5" t="s">
        <v>389</v>
      </c>
      <c r="D19" s="5" t="s">
        <v>688</v>
      </c>
      <c r="E19" s="16">
        <v>519</v>
      </c>
      <c r="F19" s="18" t="s">
        <v>722</v>
      </c>
      <c r="G19" s="459" t="s">
        <v>398</v>
      </c>
      <c r="H19" s="151" t="s">
        <v>1048</v>
      </c>
      <c r="I19" s="7">
        <v>100</v>
      </c>
      <c r="J19" s="194">
        <f t="shared" si="0"/>
        <v>-91.67</v>
      </c>
      <c r="K19" s="435"/>
    </row>
    <row r="20" spans="1:11" x14ac:dyDescent="0.2">
      <c r="A20" s="5"/>
      <c r="B20" s="5">
        <v>1</v>
      </c>
      <c r="C20" s="5" t="s">
        <v>387</v>
      </c>
      <c r="D20" s="5" t="s">
        <v>688</v>
      </c>
      <c r="E20" s="16">
        <v>519</v>
      </c>
      <c r="F20" s="18" t="s">
        <v>723</v>
      </c>
      <c r="G20" s="459" t="s">
        <v>398</v>
      </c>
      <c r="H20" s="151" t="s">
        <v>1048</v>
      </c>
      <c r="I20" s="7">
        <v>100</v>
      </c>
      <c r="J20" s="194">
        <f t="shared" si="0"/>
        <v>-91.67</v>
      </c>
      <c r="K20" s="435"/>
    </row>
    <row r="21" spans="1:11" x14ac:dyDescent="0.2">
      <c r="A21" s="5"/>
      <c r="B21" s="5">
        <v>1</v>
      </c>
      <c r="C21" s="5" t="s">
        <v>381</v>
      </c>
      <c r="D21" s="5" t="s">
        <v>688</v>
      </c>
      <c r="E21" s="16">
        <v>519</v>
      </c>
      <c r="F21" s="18" t="s">
        <v>724</v>
      </c>
      <c r="G21" s="459" t="s">
        <v>398</v>
      </c>
      <c r="H21" s="151" t="s">
        <v>1048</v>
      </c>
      <c r="I21" s="7">
        <v>300</v>
      </c>
      <c r="J21" s="194">
        <f t="shared" si="0"/>
        <v>-275.01</v>
      </c>
      <c r="K21" s="435"/>
    </row>
    <row r="22" spans="1:11" x14ac:dyDescent="0.2">
      <c r="A22" s="5"/>
      <c r="B22" s="5">
        <v>1</v>
      </c>
      <c r="C22" s="5" t="s">
        <v>376</v>
      </c>
      <c r="D22" s="5" t="s">
        <v>688</v>
      </c>
      <c r="E22" s="16">
        <v>519</v>
      </c>
      <c r="F22" s="18" t="s">
        <v>725</v>
      </c>
      <c r="G22" s="459" t="s">
        <v>398</v>
      </c>
      <c r="H22" s="151" t="s">
        <v>1048</v>
      </c>
      <c r="I22" s="7">
        <v>300</v>
      </c>
      <c r="J22" s="194">
        <f t="shared" si="0"/>
        <v>-275.01</v>
      </c>
      <c r="K22" s="435"/>
    </row>
    <row r="23" spans="1:11" x14ac:dyDescent="0.2">
      <c r="A23" s="5"/>
      <c r="B23" s="5">
        <v>1</v>
      </c>
      <c r="C23" s="5" t="s">
        <v>376</v>
      </c>
      <c r="D23" s="5" t="s">
        <v>688</v>
      </c>
      <c r="E23" s="16">
        <v>519</v>
      </c>
      <c r="F23" s="18" t="s">
        <v>726</v>
      </c>
      <c r="G23" s="459" t="s">
        <v>398</v>
      </c>
      <c r="H23" s="151" t="s">
        <v>1048</v>
      </c>
      <c r="I23" s="7">
        <v>300</v>
      </c>
      <c r="J23" s="194">
        <f t="shared" si="0"/>
        <v>-275.01</v>
      </c>
      <c r="K23" s="435"/>
    </row>
    <row r="24" spans="1:11" x14ac:dyDescent="0.2">
      <c r="A24" s="5"/>
      <c r="B24" s="5">
        <v>1</v>
      </c>
      <c r="C24" s="5" t="s">
        <v>376</v>
      </c>
      <c r="D24" s="5" t="s">
        <v>688</v>
      </c>
      <c r="E24" s="16">
        <v>519</v>
      </c>
      <c r="F24" s="18" t="s">
        <v>727</v>
      </c>
      <c r="G24" s="459" t="s">
        <v>398</v>
      </c>
      <c r="H24" s="151" t="s">
        <v>1048</v>
      </c>
      <c r="I24" s="7">
        <v>300</v>
      </c>
      <c r="J24" s="194">
        <f t="shared" si="0"/>
        <v>-275.01</v>
      </c>
      <c r="K24" s="435"/>
    </row>
    <row r="25" spans="1:11" x14ac:dyDescent="0.2">
      <c r="A25" s="5"/>
      <c r="B25" s="5">
        <v>1</v>
      </c>
      <c r="C25" s="5" t="s">
        <v>376</v>
      </c>
      <c r="D25" s="5" t="s">
        <v>688</v>
      </c>
      <c r="E25" s="16">
        <v>519</v>
      </c>
      <c r="F25" s="18" t="s">
        <v>728</v>
      </c>
      <c r="G25" s="459" t="s">
        <v>398</v>
      </c>
      <c r="H25" s="151" t="s">
        <v>1048</v>
      </c>
      <c r="I25" s="7">
        <v>300</v>
      </c>
      <c r="J25" s="194">
        <f t="shared" si="0"/>
        <v>-275.01</v>
      </c>
      <c r="K25" s="435"/>
    </row>
    <row r="26" spans="1:11" x14ac:dyDescent="0.2">
      <c r="A26" s="5"/>
      <c r="B26" s="5">
        <v>1</v>
      </c>
      <c r="C26" s="5" t="s">
        <v>374</v>
      </c>
      <c r="D26" s="5" t="s">
        <v>688</v>
      </c>
      <c r="E26" s="16">
        <v>519</v>
      </c>
      <c r="F26" s="18" t="s">
        <v>729</v>
      </c>
      <c r="G26" s="459" t="s">
        <v>398</v>
      </c>
      <c r="H26" s="151" t="s">
        <v>1048</v>
      </c>
      <c r="I26" s="7">
        <v>400</v>
      </c>
      <c r="J26" s="194">
        <f t="shared" si="0"/>
        <v>-366.68</v>
      </c>
      <c r="K26" s="435"/>
    </row>
    <row r="27" spans="1:11" x14ac:dyDescent="0.2">
      <c r="A27" s="5"/>
      <c r="B27" s="5">
        <v>1</v>
      </c>
      <c r="C27" s="5" t="s">
        <v>374</v>
      </c>
      <c r="D27" s="5" t="s">
        <v>688</v>
      </c>
      <c r="E27" s="16">
        <v>519</v>
      </c>
      <c r="F27" s="18" t="s">
        <v>730</v>
      </c>
      <c r="G27" s="459" t="s">
        <v>398</v>
      </c>
      <c r="H27" s="151" t="s">
        <v>1048</v>
      </c>
      <c r="I27" s="7">
        <v>400</v>
      </c>
      <c r="J27" s="194">
        <f t="shared" si="0"/>
        <v>-366.68</v>
      </c>
      <c r="K27" s="435"/>
    </row>
    <row r="28" spans="1:11" x14ac:dyDescent="0.2">
      <c r="A28" s="5"/>
      <c r="B28" s="5">
        <v>1</v>
      </c>
      <c r="C28" s="5" t="s">
        <v>374</v>
      </c>
      <c r="D28" s="5" t="s">
        <v>688</v>
      </c>
      <c r="E28" s="16">
        <v>519</v>
      </c>
      <c r="F28" s="18" t="s">
        <v>731</v>
      </c>
      <c r="G28" s="459" t="s">
        <v>398</v>
      </c>
      <c r="H28" s="151" t="s">
        <v>1048</v>
      </c>
      <c r="I28" s="7">
        <v>400</v>
      </c>
      <c r="J28" s="194">
        <f t="shared" si="0"/>
        <v>-366.68</v>
      </c>
      <c r="K28" s="435"/>
    </row>
    <row r="29" spans="1:11" x14ac:dyDescent="0.2">
      <c r="A29" s="5"/>
      <c r="B29" s="5">
        <v>1</v>
      </c>
      <c r="C29" s="5" t="s">
        <v>374</v>
      </c>
      <c r="D29" s="5" t="s">
        <v>688</v>
      </c>
      <c r="E29" s="16">
        <v>519</v>
      </c>
      <c r="F29" s="18" t="s">
        <v>732</v>
      </c>
      <c r="G29" s="459" t="s">
        <v>398</v>
      </c>
      <c r="H29" s="151" t="s">
        <v>1048</v>
      </c>
      <c r="I29" s="7">
        <v>400</v>
      </c>
      <c r="J29" s="194">
        <f t="shared" si="0"/>
        <v>-366.68</v>
      </c>
      <c r="K29" s="435"/>
    </row>
    <row r="30" spans="1:11" x14ac:dyDescent="0.2">
      <c r="A30" s="5"/>
      <c r="B30" s="5">
        <v>1</v>
      </c>
      <c r="C30" s="5" t="s">
        <v>373</v>
      </c>
      <c r="D30" s="5" t="s">
        <v>688</v>
      </c>
      <c r="E30" s="16">
        <v>519</v>
      </c>
      <c r="F30" s="18" t="s">
        <v>733</v>
      </c>
      <c r="G30" s="459" t="s">
        <v>398</v>
      </c>
      <c r="H30" s="151" t="s">
        <v>1048</v>
      </c>
      <c r="I30" s="7">
        <v>2000</v>
      </c>
      <c r="J30" s="194">
        <f t="shared" si="0"/>
        <v>-1833.4</v>
      </c>
      <c r="K30" s="435"/>
    </row>
    <row r="31" spans="1:11" x14ac:dyDescent="0.2">
      <c r="A31" s="5"/>
      <c r="B31" s="5">
        <v>1</v>
      </c>
      <c r="C31" s="5" t="s">
        <v>373</v>
      </c>
      <c r="D31" s="5" t="s">
        <v>688</v>
      </c>
      <c r="E31" s="16">
        <v>519</v>
      </c>
      <c r="F31" s="18" t="s">
        <v>734</v>
      </c>
      <c r="G31" s="459" t="s">
        <v>398</v>
      </c>
      <c r="H31" s="151" t="s">
        <v>1048</v>
      </c>
      <c r="I31" s="7">
        <v>2000</v>
      </c>
      <c r="J31" s="194">
        <f t="shared" si="0"/>
        <v>-1833.4</v>
      </c>
      <c r="K31" s="435"/>
    </row>
    <row r="32" spans="1:11" x14ac:dyDescent="0.2">
      <c r="A32" s="5"/>
      <c r="B32" s="5">
        <v>1</v>
      </c>
      <c r="C32" s="5" t="s">
        <v>373</v>
      </c>
      <c r="D32" s="5" t="s">
        <v>688</v>
      </c>
      <c r="E32" s="16">
        <v>519</v>
      </c>
      <c r="F32" s="18" t="s">
        <v>735</v>
      </c>
      <c r="G32" s="459" t="s">
        <v>398</v>
      </c>
      <c r="H32" s="151" t="s">
        <v>1048</v>
      </c>
      <c r="I32" s="7">
        <v>2000</v>
      </c>
      <c r="J32" s="194">
        <f t="shared" si="0"/>
        <v>-1833.4</v>
      </c>
      <c r="K32" s="435"/>
    </row>
    <row r="33" spans="1:11" x14ac:dyDescent="0.2">
      <c r="A33" s="5"/>
      <c r="B33" s="5">
        <v>1</v>
      </c>
      <c r="C33" s="5" t="s">
        <v>388</v>
      </c>
      <c r="D33" s="5" t="s">
        <v>688</v>
      </c>
      <c r="E33" s="16">
        <v>519</v>
      </c>
      <c r="F33" s="18" t="s">
        <v>736</v>
      </c>
      <c r="G33" s="459" t="s">
        <v>398</v>
      </c>
      <c r="H33" s="151" t="s">
        <v>1048</v>
      </c>
      <c r="I33" s="7">
        <v>2000</v>
      </c>
      <c r="J33" s="194">
        <f t="shared" si="0"/>
        <v>-1833.4</v>
      </c>
      <c r="K33" s="435"/>
    </row>
    <row r="34" spans="1:11" x14ac:dyDescent="0.2">
      <c r="A34" s="5"/>
      <c r="B34" s="5">
        <v>1</v>
      </c>
      <c r="C34" s="5" t="s">
        <v>559</v>
      </c>
      <c r="D34" s="9" t="s">
        <v>690</v>
      </c>
      <c r="E34" s="16">
        <v>519</v>
      </c>
      <c r="F34" s="18" t="s">
        <v>720</v>
      </c>
      <c r="G34" s="459" t="s">
        <v>592</v>
      </c>
      <c r="H34" s="151" t="s">
        <v>1049</v>
      </c>
      <c r="I34" s="10">
        <v>200</v>
      </c>
      <c r="J34" s="194">
        <f t="shared" si="0"/>
        <v>-183.34</v>
      </c>
      <c r="K34" s="435"/>
    </row>
    <row r="35" spans="1:11" x14ac:dyDescent="0.2">
      <c r="A35" s="5"/>
      <c r="B35" s="5">
        <v>1</v>
      </c>
      <c r="C35" s="5" t="s">
        <v>578</v>
      </c>
      <c r="D35" s="9" t="s">
        <v>690</v>
      </c>
      <c r="E35" s="16">
        <v>519</v>
      </c>
      <c r="F35" s="18" t="s">
        <v>721</v>
      </c>
      <c r="G35" s="459" t="s">
        <v>592</v>
      </c>
      <c r="H35" s="151" t="s">
        <v>1049</v>
      </c>
      <c r="I35" s="10">
        <v>580</v>
      </c>
      <c r="J35" s="194">
        <f t="shared" si="0"/>
        <v>-531.68600000000004</v>
      </c>
      <c r="K35" s="435"/>
    </row>
    <row r="36" spans="1:11" x14ac:dyDescent="0.2">
      <c r="A36" s="5"/>
      <c r="B36" s="5">
        <v>1</v>
      </c>
      <c r="C36" s="5" t="s">
        <v>578</v>
      </c>
      <c r="D36" s="9" t="s">
        <v>690</v>
      </c>
      <c r="E36" s="16">
        <v>519</v>
      </c>
      <c r="F36" s="18" t="s">
        <v>722</v>
      </c>
      <c r="G36" s="459" t="s">
        <v>592</v>
      </c>
      <c r="H36" s="151" t="s">
        <v>1049</v>
      </c>
      <c r="I36" s="10">
        <v>580</v>
      </c>
      <c r="J36" s="194">
        <f t="shared" si="0"/>
        <v>-531.68600000000004</v>
      </c>
      <c r="K36" s="435"/>
    </row>
    <row r="37" spans="1:11" x14ac:dyDescent="0.2">
      <c r="A37" s="5"/>
      <c r="B37" s="5">
        <v>1</v>
      </c>
      <c r="C37" s="5" t="s">
        <v>578</v>
      </c>
      <c r="D37" s="9" t="s">
        <v>690</v>
      </c>
      <c r="E37" s="16">
        <v>519</v>
      </c>
      <c r="F37" s="18" t="s">
        <v>723</v>
      </c>
      <c r="G37" s="459" t="s">
        <v>592</v>
      </c>
      <c r="H37" s="151" t="s">
        <v>1049</v>
      </c>
      <c r="I37" s="10">
        <v>580</v>
      </c>
      <c r="J37" s="194">
        <f t="shared" si="0"/>
        <v>-531.68600000000004</v>
      </c>
      <c r="K37" s="435"/>
    </row>
    <row r="38" spans="1:11" x14ac:dyDescent="0.2">
      <c r="A38" s="5"/>
      <c r="B38" s="5">
        <v>1</v>
      </c>
      <c r="C38" s="5" t="s">
        <v>574</v>
      </c>
      <c r="D38" s="9" t="s">
        <v>690</v>
      </c>
      <c r="E38" s="16">
        <v>519</v>
      </c>
      <c r="F38" s="18" t="s">
        <v>724</v>
      </c>
      <c r="G38" s="459" t="s">
        <v>592</v>
      </c>
      <c r="H38" s="151" t="s">
        <v>1049</v>
      </c>
      <c r="I38" s="10">
        <v>700</v>
      </c>
      <c r="J38" s="194">
        <f t="shared" si="0"/>
        <v>-641.69000000000005</v>
      </c>
      <c r="K38" s="435"/>
    </row>
    <row r="39" spans="1:11" x14ac:dyDescent="0.2">
      <c r="A39" s="5"/>
      <c r="B39" s="5">
        <v>1</v>
      </c>
      <c r="C39" s="5" t="s">
        <v>573</v>
      </c>
      <c r="D39" s="9" t="s">
        <v>690</v>
      </c>
      <c r="E39" s="16">
        <v>519</v>
      </c>
      <c r="F39" s="18" t="s">
        <v>725</v>
      </c>
      <c r="G39" s="459" t="s">
        <v>592</v>
      </c>
      <c r="H39" s="151" t="s">
        <v>1049</v>
      </c>
      <c r="I39" s="10">
        <v>700</v>
      </c>
      <c r="J39" s="194">
        <f t="shared" si="0"/>
        <v>-641.69000000000005</v>
      </c>
      <c r="K39" s="435"/>
    </row>
    <row r="40" spans="1:11" x14ac:dyDescent="0.2">
      <c r="A40" s="5"/>
      <c r="B40" s="5">
        <v>1</v>
      </c>
      <c r="C40" s="5" t="s">
        <v>464</v>
      </c>
      <c r="D40" s="5" t="s">
        <v>692</v>
      </c>
      <c r="E40" s="16">
        <v>519</v>
      </c>
      <c r="F40" s="18" t="s">
        <v>720</v>
      </c>
      <c r="G40" s="459" t="s">
        <v>471</v>
      </c>
      <c r="H40" s="152" t="s">
        <v>1053</v>
      </c>
      <c r="I40" s="7">
        <v>150</v>
      </c>
      <c r="J40" s="194">
        <f t="shared" si="0"/>
        <v>-137.505</v>
      </c>
      <c r="K40" s="435"/>
    </row>
    <row r="41" spans="1:11" x14ac:dyDescent="0.2">
      <c r="A41" s="5"/>
      <c r="B41" s="5">
        <v>1</v>
      </c>
      <c r="C41" s="5" t="s">
        <v>461</v>
      </c>
      <c r="D41" s="5" t="s">
        <v>692</v>
      </c>
      <c r="E41" s="16">
        <v>519</v>
      </c>
      <c r="F41" s="18" t="s">
        <v>721</v>
      </c>
      <c r="G41" s="459" t="s">
        <v>471</v>
      </c>
      <c r="H41" s="152" t="s">
        <v>1053</v>
      </c>
      <c r="I41" s="7">
        <v>200</v>
      </c>
      <c r="J41" s="194">
        <f t="shared" si="0"/>
        <v>-183.34</v>
      </c>
      <c r="K41" s="435"/>
    </row>
    <row r="42" spans="1:11" x14ac:dyDescent="0.2">
      <c r="A42" s="5"/>
      <c r="B42" s="5">
        <v>1</v>
      </c>
      <c r="C42" s="5" t="s">
        <v>466</v>
      </c>
      <c r="D42" s="5" t="s">
        <v>692</v>
      </c>
      <c r="E42" s="16">
        <v>519</v>
      </c>
      <c r="F42" s="18" t="s">
        <v>722</v>
      </c>
      <c r="G42" s="459" t="s">
        <v>471</v>
      </c>
      <c r="H42" s="152" t="s">
        <v>1053</v>
      </c>
      <c r="I42" s="7">
        <v>300</v>
      </c>
      <c r="J42" s="194">
        <f t="shared" si="0"/>
        <v>-275.01</v>
      </c>
      <c r="K42" s="435"/>
    </row>
    <row r="43" spans="1:11" x14ac:dyDescent="0.2">
      <c r="A43" s="5"/>
      <c r="B43" s="5">
        <v>1</v>
      </c>
      <c r="C43" s="5" t="s">
        <v>460</v>
      </c>
      <c r="D43" s="5" t="s">
        <v>692</v>
      </c>
      <c r="E43" s="16">
        <v>519</v>
      </c>
      <c r="F43" s="18" t="s">
        <v>723</v>
      </c>
      <c r="G43" s="459" t="s">
        <v>471</v>
      </c>
      <c r="H43" s="152" t="s">
        <v>1053</v>
      </c>
      <c r="I43" s="7">
        <v>200</v>
      </c>
      <c r="J43" s="194">
        <f t="shared" si="0"/>
        <v>-183.34</v>
      </c>
      <c r="K43" s="435"/>
    </row>
    <row r="44" spans="1:11" x14ac:dyDescent="0.2">
      <c r="A44" s="5"/>
      <c r="B44" s="5">
        <v>1</v>
      </c>
      <c r="C44" s="5" t="s">
        <v>465</v>
      </c>
      <c r="D44" s="5" t="s">
        <v>692</v>
      </c>
      <c r="E44" s="16">
        <v>519</v>
      </c>
      <c r="F44" s="18" t="s">
        <v>724</v>
      </c>
      <c r="G44" s="459" t="s">
        <v>471</v>
      </c>
      <c r="H44" s="152" t="s">
        <v>1053</v>
      </c>
      <c r="I44" s="7">
        <v>350</v>
      </c>
      <c r="J44" s="194">
        <f t="shared" si="0"/>
        <v>-320.84500000000003</v>
      </c>
      <c r="K44" s="435"/>
    </row>
    <row r="45" spans="1:11" x14ac:dyDescent="0.2">
      <c r="A45" s="5"/>
      <c r="B45" s="5">
        <v>1</v>
      </c>
      <c r="C45" s="5" t="s">
        <v>463</v>
      </c>
      <c r="D45" s="5" t="s">
        <v>692</v>
      </c>
      <c r="E45" s="16">
        <v>519</v>
      </c>
      <c r="F45" s="18" t="s">
        <v>725</v>
      </c>
      <c r="G45" s="459" t="s">
        <v>471</v>
      </c>
      <c r="H45" s="152" t="s">
        <v>1053</v>
      </c>
      <c r="I45" s="7">
        <v>350</v>
      </c>
      <c r="J45" s="194">
        <f t="shared" si="0"/>
        <v>-320.84500000000003</v>
      </c>
      <c r="K45" s="435"/>
    </row>
    <row r="46" spans="1:11" x14ac:dyDescent="0.2">
      <c r="A46" s="5"/>
      <c r="B46" s="5">
        <v>1</v>
      </c>
      <c r="C46" s="5" t="s">
        <v>463</v>
      </c>
      <c r="D46" s="5" t="s">
        <v>692</v>
      </c>
      <c r="E46" s="16">
        <v>519</v>
      </c>
      <c r="F46" s="18" t="s">
        <v>726</v>
      </c>
      <c r="G46" s="459" t="s">
        <v>471</v>
      </c>
      <c r="H46" s="152" t="s">
        <v>1053</v>
      </c>
      <c r="I46" s="7">
        <v>300</v>
      </c>
      <c r="J46" s="194">
        <f t="shared" si="0"/>
        <v>-275.01</v>
      </c>
      <c r="K46" s="435"/>
    </row>
    <row r="47" spans="1:11" x14ac:dyDescent="0.2">
      <c r="A47" s="5"/>
      <c r="B47" s="5">
        <v>1</v>
      </c>
      <c r="C47" s="5" t="s">
        <v>462</v>
      </c>
      <c r="D47" s="5" t="s">
        <v>692</v>
      </c>
      <c r="E47" s="16">
        <v>519</v>
      </c>
      <c r="F47" s="18" t="s">
        <v>727</v>
      </c>
      <c r="G47" s="459" t="s">
        <v>471</v>
      </c>
      <c r="H47" s="152" t="s">
        <v>1053</v>
      </c>
      <c r="I47" s="7">
        <v>250</v>
      </c>
      <c r="J47" s="194">
        <f t="shared" si="0"/>
        <v>-229.17500000000001</v>
      </c>
      <c r="K47" s="435"/>
    </row>
    <row r="48" spans="1:11" x14ac:dyDescent="0.2">
      <c r="A48" s="5"/>
      <c r="B48" s="5">
        <v>1</v>
      </c>
      <c r="C48" s="5" t="s">
        <v>673</v>
      </c>
      <c r="D48" s="5" t="s">
        <v>717</v>
      </c>
      <c r="E48" s="16">
        <v>519</v>
      </c>
      <c r="F48" s="18" t="s">
        <v>720</v>
      </c>
      <c r="G48" s="459" t="s">
        <v>683</v>
      </c>
      <c r="H48" s="151" t="s">
        <v>1054</v>
      </c>
      <c r="I48" s="13">
        <v>4500</v>
      </c>
      <c r="J48" s="194">
        <f t="shared" si="0"/>
        <v>-4125.1499999999996</v>
      </c>
      <c r="K48" s="435"/>
    </row>
    <row r="49" spans="1:11" x14ac:dyDescent="0.2">
      <c r="A49" s="5"/>
      <c r="B49" s="5">
        <v>1</v>
      </c>
      <c r="C49" s="5" t="s">
        <v>674</v>
      </c>
      <c r="D49" s="5" t="s">
        <v>717</v>
      </c>
      <c r="E49" s="16">
        <v>519</v>
      </c>
      <c r="F49" s="18" t="s">
        <v>721</v>
      </c>
      <c r="G49" s="459" t="s">
        <v>683</v>
      </c>
      <c r="H49" s="151" t="s">
        <v>1054</v>
      </c>
      <c r="I49" s="13">
        <v>100</v>
      </c>
      <c r="J49" s="194">
        <f t="shared" si="0"/>
        <v>-91.67</v>
      </c>
      <c r="K49" s="435"/>
    </row>
    <row r="50" spans="1:11" x14ac:dyDescent="0.2">
      <c r="A50" s="5"/>
      <c r="B50" s="5">
        <v>1</v>
      </c>
      <c r="C50" s="5" t="s">
        <v>679</v>
      </c>
      <c r="D50" s="5" t="s">
        <v>717</v>
      </c>
      <c r="E50" s="16">
        <v>519</v>
      </c>
      <c r="F50" s="18" t="s">
        <v>722</v>
      </c>
      <c r="G50" s="459" t="s">
        <v>683</v>
      </c>
      <c r="H50" s="151" t="s">
        <v>1054</v>
      </c>
      <c r="I50" s="13">
        <v>400</v>
      </c>
      <c r="J50" s="194">
        <f t="shared" si="0"/>
        <v>-366.68</v>
      </c>
      <c r="K50" s="435"/>
    </row>
    <row r="51" spans="1:11" x14ac:dyDescent="0.2">
      <c r="A51" s="5"/>
      <c r="B51" s="5">
        <v>1</v>
      </c>
      <c r="C51" s="5" t="s">
        <v>680</v>
      </c>
      <c r="D51" s="5" t="s">
        <v>717</v>
      </c>
      <c r="E51" s="16">
        <v>519</v>
      </c>
      <c r="F51" s="18" t="s">
        <v>723</v>
      </c>
      <c r="G51" s="459" t="s">
        <v>683</v>
      </c>
      <c r="H51" s="151" t="s">
        <v>1054</v>
      </c>
      <c r="I51" s="13">
        <v>250</v>
      </c>
      <c r="J51" s="194">
        <f t="shared" si="0"/>
        <v>-229.17500000000001</v>
      </c>
      <c r="K51" s="435"/>
    </row>
    <row r="52" spans="1:11" x14ac:dyDescent="0.2">
      <c r="A52" s="5"/>
      <c r="B52" s="5">
        <v>1</v>
      </c>
      <c r="C52" s="5" t="s">
        <v>681</v>
      </c>
      <c r="D52" s="5" t="s">
        <v>717</v>
      </c>
      <c r="E52" s="16">
        <v>519</v>
      </c>
      <c r="F52" s="18" t="s">
        <v>724</v>
      </c>
      <c r="G52" s="459" t="s">
        <v>683</v>
      </c>
      <c r="H52" s="151" t="s">
        <v>1054</v>
      </c>
      <c r="I52" s="13">
        <v>250</v>
      </c>
      <c r="J52" s="194">
        <f t="shared" si="0"/>
        <v>-229.17500000000001</v>
      </c>
      <c r="K52" s="435"/>
    </row>
    <row r="53" spans="1:11" x14ac:dyDescent="0.2">
      <c r="A53" s="5"/>
      <c r="B53" s="5">
        <v>1</v>
      </c>
      <c r="C53" s="5" t="s">
        <v>682</v>
      </c>
      <c r="D53" s="5" t="s">
        <v>717</v>
      </c>
      <c r="E53" s="16">
        <v>519</v>
      </c>
      <c r="F53" s="18" t="s">
        <v>725</v>
      </c>
      <c r="G53" s="459" t="s">
        <v>683</v>
      </c>
      <c r="H53" s="151" t="s">
        <v>1054</v>
      </c>
      <c r="I53" s="13">
        <v>250</v>
      </c>
      <c r="J53" s="194">
        <f t="shared" si="0"/>
        <v>-229.17500000000001</v>
      </c>
      <c r="K53" s="435"/>
    </row>
    <row r="54" spans="1:11" x14ac:dyDescent="0.2">
      <c r="A54" s="9">
        <v>41183</v>
      </c>
      <c r="B54" s="5">
        <v>1</v>
      </c>
      <c r="C54" s="5" t="s">
        <v>543</v>
      </c>
      <c r="D54" s="5" t="s">
        <v>693</v>
      </c>
      <c r="E54" s="16">
        <v>519</v>
      </c>
      <c r="F54" s="18" t="s">
        <v>720</v>
      </c>
      <c r="G54" s="459" t="s">
        <v>545</v>
      </c>
      <c r="H54" s="152" t="s">
        <v>1056</v>
      </c>
      <c r="I54" s="7">
        <v>1500</v>
      </c>
      <c r="J54" s="194">
        <f t="shared" si="0"/>
        <v>-1375.05</v>
      </c>
      <c r="K54" s="435"/>
    </row>
    <row r="55" spans="1:11" x14ac:dyDescent="0.2">
      <c r="A55" s="9">
        <v>41183</v>
      </c>
      <c r="B55" s="5">
        <v>1</v>
      </c>
      <c r="C55" s="5" t="s">
        <v>544</v>
      </c>
      <c r="D55" s="5" t="s">
        <v>693</v>
      </c>
      <c r="E55" s="16">
        <v>519</v>
      </c>
      <c r="F55" s="18" t="s">
        <v>721</v>
      </c>
      <c r="G55" s="459" t="s">
        <v>545</v>
      </c>
      <c r="H55" s="152" t="s">
        <v>1056</v>
      </c>
      <c r="I55" s="7">
        <v>200</v>
      </c>
      <c r="J55" s="194">
        <f t="shared" si="0"/>
        <v>-183.34</v>
      </c>
      <c r="K55" s="435"/>
    </row>
    <row r="56" spans="1:11" x14ac:dyDescent="0.2">
      <c r="A56" s="9">
        <v>41183</v>
      </c>
      <c r="B56" s="5">
        <v>1</v>
      </c>
      <c r="C56" s="5" t="s">
        <v>182</v>
      </c>
      <c r="D56" s="5" t="s">
        <v>695</v>
      </c>
      <c r="E56" s="16">
        <v>519</v>
      </c>
      <c r="F56" s="18" t="s">
        <v>720</v>
      </c>
      <c r="G56" s="459" t="s">
        <v>439</v>
      </c>
      <c r="H56" s="151" t="s">
        <v>1057</v>
      </c>
      <c r="I56" s="7">
        <v>300</v>
      </c>
      <c r="J56" s="194">
        <f t="shared" si="0"/>
        <v>-275.01</v>
      </c>
      <c r="K56" s="435"/>
    </row>
    <row r="57" spans="1:11" x14ac:dyDescent="0.2">
      <c r="A57" s="5">
        <v>2012</v>
      </c>
      <c r="B57" s="5">
        <v>1</v>
      </c>
      <c r="C57" s="5" t="s">
        <v>148</v>
      </c>
      <c r="D57" s="5" t="s">
        <v>700</v>
      </c>
      <c r="E57" s="16">
        <v>519</v>
      </c>
      <c r="F57" s="18" t="s">
        <v>720</v>
      </c>
      <c r="G57" s="459" t="s">
        <v>438</v>
      </c>
      <c r="H57" s="151" t="s">
        <v>1059</v>
      </c>
      <c r="I57" s="7">
        <v>400</v>
      </c>
      <c r="J57" s="194">
        <f t="shared" si="0"/>
        <v>-366.68</v>
      </c>
      <c r="K57" s="435"/>
    </row>
    <row r="58" spans="1:11" x14ac:dyDescent="0.2">
      <c r="A58" s="5">
        <v>2012</v>
      </c>
      <c r="B58" s="5">
        <v>1</v>
      </c>
      <c r="C58" s="5" t="s">
        <v>149</v>
      </c>
      <c r="D58" s="5" t="s">
        <v>700</v>
      </c>
      <c r="E58" s="16">
        <v>519</v>
      </c>
      <c r="F58" s="18" t="s">
        <v>721</v>
      </c>
      <c r="G58" s="459" t="s">
        <v>438</v>
      </c>
      <c r="H58" s="151" t="s">
        <v>1059</v>
      </c>
      <c r="I58" s="7">
        <v>400</v>
      </c>
      <c r="J58" s="194">
        <f t="shared" si="0"/>
        <v>-366.68</v>
      </c>
      <c r="K58" s="435"/>
    </row>
    <row r="59" spans="1:11" x14ac:dyDescent="0.2">
      <c r="A59" s="5">
        <v>2012</v>
      </c>
      <c r="B59" s="5">
        <v>1</v>
      </c>
      <c r="C59" s="5" t="s">
        <v>149</v>
      </c>
      <c r="D59" s="5" t="s">
        <v>700</v>
      </c>
      <c r="E59" s="16">
        <v>519</v>
      </c>
      <c r="F59" s="18" t="s">
        <v>722</v>
      </c>
      <c r="G59" s="459" t="s">
        <v>438</v>
      </c>
      <c r="H59" s="151" t="s">
        <v>1059</v>
      </c>
      <c r="I59" s="7">
        <v>400</v>
      </c>
      <c r="J59" s="194">
        <f t="shared" si="0"/>
        <v>-366.68</v>
      </c>
      <c r="K59" s="435"/>
    </row>
    <row r="60" spans="1:11" x14ac:dyDescent="0.2">
      <c r="A60" s="9">
        <v>42345</v>
      </c>
      <c r="B60" s="5">
        <v>1</v>
      </c>
      <c r="C60" s="5" t="s">
        <v>271</v>
      </c>
      <c r="D60" s="5" t="s">
        <v>701</v>
      </c>
      <c r="E60" s="16">
        <v>519</v>
      </c>
      <c r="F60" s="18" t="s">
        <v>720</v>
      </c>
      <c r="G60" s="459" t="s">
        <v>272</v>
      </c>
      <c r="H60" s="162" t="s">
        <v>1062</v>
      </c>
      <c r="I60" s="7">
        <v>300</v>
      </c>
      <c r="J60" s="194">
        <f t="shared" si="0"/>
        <v>-275.01</v>
      </c>
      <c r="K60" s="435"/>
    </row>
    <row r="61" spans="1:11" x14ac:dyDescent="0.2">
      <c r="A61" s="9">
        <v>42278</v>
      </c>
      <c r="B61" s="5">
        <v>1</v>
      </c>
      <c r="C61" s="5" t="s">
        <v>271</v>
      </c>
      <c r="D61" s="5" t="s">
        <v>701</v>
      </c>
      <c r="E61" s="16">
        <v>519</v>
      </c>
      <c r="F61" s="18" t="s">
        <v>721</v>
      </c>
      <c r="G61" s="459" t="s">
        <v>272</v>
      </c>
      <c r="H61" s="162" t="s">
        <v>1062</v>
      </c>
      <c r="I61" s="7">
        <v>300</v>
      </c>
      <c r="J61" s="194">
        <f t="shared" si="0"/>
        <v>-275.01</v>
      </c>
      <c r="K61" s="435"/>
    </row>
    <row r="62" spans="1:11" x14ac:dyDescent="0.2">
      <c r="A62" s="9">
        <v>42278</v>
      </c>
      <c r="B62" s="5">
        <v>1</v>
      </c>
      <c r="C62" s="5" t="s">
        <v>271</v>
      </c>
      <c r="D62" s="5" t="s">
        <v>701</v>
      </c>
      <c r="E62" s="16">
        <v>519</v>
      </c>
      <c r="F62" s="18" t="s">
        <v>722</v>
      </c>
      <c r="G62" s="459" t="s">
        <v>272</v>
      </c>
      <c r="H62" s="162" t="s">
        <v>1062</v>
      </c>
      <c r="I62" s="7">
        <v>300</v>
      </c>
      <c r="J62" s="194">
        <f t="shared" si="0"/>
        <v>-275.01</v>
      </c>
      <c r="K62" s="435"/>
    </row>
    <row r="63" spans="1:11" x14ac:dyDescent="0.2">
      <c r="A63" s="9">
        <v>42278</v>
      </c>
      <c r="B63" s="5">
        <v>1</v>
      </c>
      <c r="C63" s="5" t="s">
        <v>271</v>
      </c>
      <c r="D63" s="5" t="s">
        <v>701</v>
      </c>
      <c r="E63" s="16">
        <v>519</v>
      </c>
      <c r="F63" s="18" t="s">
        <v>723</v>
      </c>
      <c r="G63" s="459" t="s">
        <v>272</v>
      </c>
      <c r="H63" s="162" t="s">
        <v>1062</v>
      </c>
      <c r="I63" s="7">
        <v>300</v>
      </c>
      <c r="J63" s="194">
        <f t="shared" si="0"/>
        <v>-275.01</v>
      </c>
      <c r="K63" s="435"/>
    </row>
    <row r="64" spans="1:11" x14ac:dyDescent="0.2">
      <c r="A64" s="9">
        <v>42279</v>
      </c>
      <c r="B64" s="5">
        <v>1</v>
      </c>
      <c r="C64" s="5" t="s">
        <v>270</v>
      </c>
      <c r="D64" s="5" t="s">
        <v>701</v>
      </c>
      <c r="E64" s="16">
        <v>519</v>
      </c>
      <c r="F64" s="18" t="s">
        <v>724</v>
      </c>
      <c r="G64" s="459" t="s">
        <v>272</v>
      </c>
      <c r="H64" s="162" t="s">
        <v>1062</v>
      </c>
      <c r="I64" s="7">
        <v>2500</v>
      </c>
      <c r="J64" s="194">
        <f t="shared" si="0"/>
        <v>-2291.75</v>
      </c>
      <c r="K64" s="435"/>
    </row>
    <row r="65" spans="1:11" x14ac:dyDescent="0.2">
      <c r="A65" s="9">
        <v>42280</v>
      </c>
      <c r="B65" s="5">
        <v>1</v>
      </c>
      <c r="C65" s="5" t="s">
        <v>270</v>
      </c>
      <c r="D65" s="5" t="s">
        <v>701</v>
      </c>
      <c r="E65" s="16">
        <v>519</v>
      </c>
      <c r="F65" s="18" t="s">
        <v>725</v>
      </c>
      <c r="G65" s="459" t="s">
        <v>272</v>
      </c>
      <c r="H65" s="162" t="s">
        <v>1062</v>
      </c>
      <c r="I65" s="7">
        <v>2500</v>
      </c>
      <c r="J65" s="194">
        <f t="shared" si="0"/>
        <v>-2291.75</v>
      </c>
      <c r="K65" s="435"/>
    </row>
    <row r="66" spans="1:11" x14ac:dyDescent="0.2">
      <c r="A66" s="9">
        <v>42281</v>
      </c>
      <c r="B66" s="5">
        <v>1</v>
      </c>
      <c r="C66" s="5" t="s">
        <v>270</v>
      </c>
      <c r="D66" s="5" t="s">
        <v>701</v>
      </c>
      <c r="E66" s="16">
        <v>519</v>
      </c>
      <c r="F66" s="18" t="s">
        <v>726</v>
      </c>
      <c r="G66" s="459" t="s">
        <v>272</v>
      </c>
      <c r="H66" s="162" t="s">
        <v>1062</v>
      </c>
      <c r="I66" s="7">
        <v>2500</v>
      </c>
      <c r="J66" s="194">
        <f t="shared" si="0"/>
        <v>-2291.75</v>
      </c>
      <c r="K66" s="435"/>
    </row>
    <row r="67" spans="1:11" x14ac:dyDescent="0.2">
      <c r="A67" s="9">
        <v>41183</v>
      </c>
      <c r="B67" s="5">
        <v>1</v>
      </c>
      <c r="C67" s="5" t="s">
        <v>245</v>
      </c>
      <c r="D67" s="5" t="s">
        <v>701</v>
      </c>
      <c r="E67" s="16">
        <v>519</v>
      </c>
      <c r="F67" s="18" t="s">
        <v>727</v>
      </c>
      <c r="G67" s="459" t="s">
        <v>272</v>
      </c>
      <c r="H67" s="162" t="s">
        <v>1062</v>
      </c>
      <c r="I67" s="7">
        <v>1500</v>
      </c>
      <c r="J67" s="194">
        <f t="shared" ref="J67:J130" si="1">(I67*0.0833)-I67</f>
        <v>-1375.05</v>
      </c>
      <c r="K67" s="435"/>
    </row>
    <row r="68" spans="1:11" x14ac:dyDescent="0.2">
      <c r="A68" s="9">
        <v>41183</v>
      </c>
      <c r="B68" s="5">
        <v>1</v>
      </c>
      <c r="C68" s="5" t="s">
        <v>246</v>
      </c>
      <c r="D68" s="5" t="s">
        <v>701</v>
      </c>
      <c r="E68" s="16">
        <v>519</v>
      </c>
      <c r="F68" s="18" t="s">
        <v>728</v>
      </c>
      <c r="G68" s="459" t="s">
        <v>272</v>
      </c>
      <c r="H68" s="162" t="s">
        <v>1062</v>
      </c>
      <c r="I68" s="7">
        <v>4000</v>
      </c>
      <c r="J68" s="194">
        <f t="shared" si="1"/>
        <v>-3666.8</v>
      </c>
      <c r="K68" s="435"/>
    </row>
    <row r="69" spans="1:11" x14ac:dyDescent="0.2">
      <c r="A69" s="9">
        <v>41183</v>
      </c>
      <c r="B69" s="5">
        <v>1</v>
      </c>
      <c r="C69" s="5" t="s">
        <v>257</v>
      </c>
      <c r="D69" s="5" t="s">
        <v>701</v>
      </c>
      <c r="E69" s="16">
        <v>519</v>
      </c>
      <c r="F69" s="18" t="s">
        <v>729</v>
      </c>
      <c r="G69" s="459" t="s">
        <v>272</v>
      </c>
      <c r="H69" s="162" t="s">
        <v>1062</v>
      </c>
      <c r="I69" s="7">
        <v>400</v>
      </c>
      <c r="J69" s="194">
        <f t="shared" si="1"/>
        <v>-366.68</v>
      </c>
      <c r="K69" s="435"/>
    </row>
    <row r="70" spans="1:11" x14ac:dyDescent="0.2">
      <c r="A70" s="9">
        <v>41183</v>
      </c>
      <c r="B70" s="5">
        <v>1</v>
      </c>
      <c r="C70" s="5" t="s">
        <v>258</v>
      </c>
      <c r="D70" s="5" t="s">
        <v>701</v>
      </c>
      <c r="E70" s="16">
        <v>519</v>
      </c>
      <c r="F70" s="18" t="s">
        <v>730</v>
      </c>
      <c r="G70" s="459" t="s">
        <v>272</v>
      </c>
      <c r="H70" s="162" t="s">
        <v>1062</v>
      </c>
      <c r="I70" s="7">
        <v>450</v>
      </c>
      <c r="J70" s="194">
        <f t="shared" si="1"/>
        <v>-412.51499999999999</v>
      </c>
      <c r="K70" s="435"/>
    </row>
    <row r="71" spans="1:11" x14ac:dyDescent="0.2">
      <c r="A71" s="9">
        <v>41183</v>
      </c>
      <c r="B71" s="5">
        <v>1</v>
      </c>
      <c r="C71" s="5" t="s">
        <v>260</v>
      </c>
      <c r="D71" s="5" t="s">
        <v>701</v>
      </c>
      <c r="E71" s="16">
        <v>519</v>
      </c>
      <c r="F71" s="18" t="s">
        <v>731</v>
      </c>
      <c r="G71" s="459" t="s">
        <v>272</v>
      </c>
      <c r="H71" s="162" t="s">
        <v>1062</v>
      </c>
      <c r="I71" s="7">
        <v>2500</v>
      </c>
      <c r="J71" s="194">
        <f t="shared" si="1"/>
        <v>-2291.75</v>
      </c>
      <c r="K71" s="435"/>
    </row>
    <row r="72" spans="1:11" x14ac:dyDescent="0.2">
      <c r="A72" s="9">
        <v>41183</v>
      </c>
      <c r="B72" s="5">
        <v>1</v>
      </c>
      <c r="C72" s="5" t="s">
        <v>259</v>
      </c>
      <c r="D72" s="5" t="s">
        <v>701</v>
      </c>
      <c r="E72" s="16">
        <v>519</v>
      </c>
      <c r="F72" s="18" t="s">
        <v>732</v>
      </c>
      <c r="G72" s="459" t="s">
        <v>272</v>
      </c>
      <c r="H72" s="162" t="s">
        <v>1062</v>
      </c>
      <c r="I72" s="7">
        <v>2500</v>
      </c>
      <c r="J72" s="194">
        <f t="shared" si="1"/>
        <v>-2291.75</v>
      </c>
      <c r="K72" s="435"/>
    </row>
    <row r="73" spans="1:11" x14ac:dyDescent="0.2">
      <c r="A73" s="9">
        <v>41183</v>
      </c>
      <c r="B73" s="5">
        <v>1</v>
      </c>
      <c r="C73" s="5" t="s">
        <v>261</v>
      </c>
      <c r="D73" s="5" t="s">
        <v>701</v>
      </c>
      <c r="E73" s="16">
        <v>519</v>
      </c>
      <c r="F73" s="18" t="s">
        <v>733</v>
      </c>
      <c r="G73" s="459" t="s">
        <v>272</v>
      </c>
      <c r="H73" s="162" t="s">
        <v>1062</v>
      </c>
      <c r="I73" s="7">
        <v>3000</v>
      </c>
      <c r="J73" s="194">
        <f t="shared" si="1"/>
        <v>-2750.1</v>
      </c>
      <c r="K73" s="435"/>
    </row>
    <row r="74" spans="1:11" x14ac:dyDescent="0.2">
      <c r="A74" s="9">
        <v>42278</v>
      </c>
      <c r="B74" s="5">
        <v>1</v>
      </c>
      <c r="C74" s="5" t="s">
        <v>269</v>
      </c>
      <c r="D74" s="5" t="s">
        <v>701</v>
      </c>
      <c r="E74" s="16">
        <v>519</v>
      </c>
      <c r="F74" s="18" t="s">
        <v>734</v>
      </c>
      <c r="G74" s="459" t="s">
        <v>272</v>
      </c>
      <c r="H74" s="162" t="s">
        <v>1062</v>
      </c>
      <c r="I74" s="7">
        <v>1500</v>
      </c>
      <c r="J74" s="194">
        <f t="shared" si="1"/>
        <v>-1375.05</v>
      </c>
      <c r="K74" s="435"/>
    </row>
    <row r="75" spans="1:11" x14ac:dyDescent="0.2">
      <c r="A75" s="9">
        <v>42345</v>
      </c>
      <c r="B75" s="5">
        <v>1</v>
      </c>
      <c r="C75" s="5" t="s">
        <v>269</v>
      </c>
      <c r="D75" s="5" t="s">
        <v>701</v>
      </c>
      <c r="E75" s="16">
        <v>519</v>
      </c>
      <c r="F75" s="18" t="s">
        <v>735</v>
      </c>
      <c r="G75" s="459" t="s">
        <v>272</v>
      </c>
      <c r="H75" s="162" t="s">
        <v>1062</v>
      </c>
      <c r="I75" s="7">
        <v>1500</v>
      </c>
      <c r="J75" s="194">
        <f t="shared" si="1"/>
        <v>-1375.05</v>
      </c>
      <c r="K75" s="435"/>
    </row>
    <row r="76" spans="1:11" x14ac:dyDescent="0.2">
      <c r="A76" s="9">
        <v>42345</v>
      </c>
      <c r="B76" s="5">
        <v>1</v>
      </c>
      <c r="C76" s="5" t="s">
        <v>269</v>
      </c>
      <c r="D76" s="5" t="s">
        <v>701</v>
      </c>
      <c r="E76" s="16">
        <v>519</v>
      </c>
      <c r="F76" s="18" t="s">
        <v>736</v>
      </c>
      <c r="G76" s="459" t="s">
        <v>272</v>
      </c>
      <c r="H76" s="162" t="s">
        <v>1062</v>
      </c>
      <c r="I76" s="7">
        <v>1500</v>
      </c>
      <c r="J76" s="194">
        <f t="shared" si="1"/>
        <v>-1375.05</v>
      </c>
      <c r="K76" s="435"/>
    </row>
    <row r="77" spans="1:11" x14ac:dyDescent="0.2">
      <c r="A77" s="9">
        <v>41183</v>
      </c>
      <c r="B77" s="5">
        <v>1</v>
      </c>
      <c r="C77" s="5" t="s">
        <v>262</v>
      </c>
      <c r="D77" s="5" t="s">
        <v>701</v>
      </c>
      <c r="E77" s="16">
        <v>519</v>
      </c>
      <c r="F77" s="18" t="s">
        <v>737</v>
      </c>
      <c r="G77" s="459" t="s">
        <v>272</v>
      </c>
      <c r="H77" s="162" t="s">
        <v>1062</v>
      </c>
      <c r="I77" s="7">
        <v>5000</v>
      </c>
      <c r="J77" s="194">
        <f t="shared" si="1"/>
        <v>-4583.5</v>
      </c>
      <c r="K77" s="435"/>
    </row>
    <row r="78" spans="1:11" x14ac:dyDescent="0.2">
      <c r="A78" s="9">
        <v>42278</v>
      </c>
      <c r="B78" s="5">
        <v>1</v>
      </c>
      <c r="C78" s="5" t="s">
        <v>268</v>
      </c>
      <c r="D78" s="5" t="s">
        <v>701</v>
      </c>
      <c r="E78" s="16">
        <v>519</v>
      </c>
      <c r="F78" s="18" t="s">
        <v>738</v>
      </c>
      <c r="G78" s="459" t="s">
        <v>272</v>
      </c>
      <c r="H78" s="162" t="s">
        <v>1062</v>
      </c>
      <c r="I78" s="7">
        <v>3500</v>
      </c>
      <c r="J78" s="194">
        <f t="shared" si="1"/>
        <v>-3208.45</v>
      </c>
      <c r="K78" s="435"/>
    </row>
    <row r="79" spans="1:11" x14ac:dyDescent="0.2">
      <c r="A79" s="9">
        <v>42278</v>
      </c>
      <c r="B79" s="5">
        <v>1</v>
      </c>
      <c r="C79" s="5" t="s">
        <v>267</v>
      </c>
      <c r="D79" s="5" t="s">
        <v>701</v>
      </c>
      <c r="E79" s="16">
        <v>519</v>
      </c>
      <c r="F79" s="18" t="s">
        <v>739</v>
      </c>
      <c r="G79" s="459" t="s">
        <v>272</v>
      </c>
      <c r="H79" s="162" t="s">
        <v>1062</v>
      </c>
      <c r="I79" s="7">
        <v>6000</v>
      </c>
      <c r="J79" s="194">
        <f t="shared" si="1"/>
        <v>-5500.2</v>
      </c>
      <c r="K79" s="435"/>
    </row>
    <row r="80" spans="1:11" x14ac:dyDescent="0.2">
      <c r="A80" s="9">
        <v>42278</v>
      </c>
      <c r="B80" s="5">
        <v>1</v>
      </c>
      <c r="C80" s="5" t="s">
        <v>267</v>
      </c>
      <c r="D80" s="5" t="s">
        <v>701</v>
      </c>
      <c r="E80" s="16">
        <v>519</v>
      </c>
      <c r="F80" s="18" t="s">
        <v>740</v>
      </c>
      <c r="G80" s="459" t="s">
        <v>272</v>
      </c>
      <c r="H80" s="162" t="s">
        <v>1062</v>
      </c>
      <c r="I80" s="7">
        <v>6000</v>
      </c>
      <c r="J80" s="194">
        <f t="shared" si="1"/>
        <v>-5500.2</v>
      </c>
      <c r="K80" s="435"/>
    </row>
    <row r="81" spans="1:11" ht="13.5" customHeight="1" x14ac:dyDescent="0.2">
      <c r="A81" s="9">
        <v>41183</v>
      </c>
      <c r="B81" s="5">
        <v>1</v>
      </c>
      <c r="C81" s="5" t="s">
        <v>264</v>
      </c>
      <c r="D81" s="5" t="s">
        <v>701</v>
      </c>
      <c r="E81" s="16">
        <v>519</v>
      </c>
      <c r="F81" s="18" t="s">
        <v>741</v>
      </c>
      <c r="G81" s="459" t="s">
        <v>272</v>
      </c>
      <c r="H81" s="162" t="s">
        <v>1062</v>
      </c>
      <c r="I81" s="7">
        <v>1000</v>
      </c>
      <c r="J81" s="194">
        <f t="shared" si="1"/>
        <v>-916.7</v>
      </c>
      <c r="K81" s="435"/>
    </row>
    <row r="82" spans="1:11" ht="13.5" customHeight="1" x14ac:dyDescent="0.2">
      <c r="A82" s="9">
        <v>41183</v>
      </c>
      <c r="B82" s="5">
        <v>1</v>
      </c>
      <c r="C82" s="5" t="s">
        <v>263</v>
      </c>
      <c r="D82" s="5" t="s">
        <v>701</v>
      </c>
      <c r="E82" s="16">
        <v>519</v>
      </c>
      <c r="F82" s="18" t="s">
        <v>742</v>
      </c>
      <c r="G82" s="459" t="s">
        <v>272</v>
      </c>
      <c r="H82" s="162" t="s">
        <v>1062</v>
      </c>
      <c r="I82" s="7">
        <v>1000</v>
      </c>
      <c r="J82" s="194">
        <f t="shared" si="1"/>
        <v>-916.7</v>
      </c>
      <c r="K82" s="435"/>
    </row>
    <row r="83" spans="1:11" ht="13.5" customHeight="1" x14ac:dyDescent="0.2">
      <c r="A83" s="9">
        <v>42075</v>
      </c>
      <c r="B83" s="5">
        <v>1</v>
      </c>
      <c r="C83" s="5" t="s">
        <v>265</v>
      </c>
      <c r="D83" s="5" t="s">
        <v>701</v>
      </c>
      <c r="E83" s="16">
        <v>519</v>
      </c>
      <c r="F83" s="18" t="s">
        <v>743</v>
      </c>
      <c r="G83" s="459" t="s">
        <v>272</v>
      </c>
      <c r="H83" s="162" t="s">
        <v>1062</v>
      </c>
      <c r="I83" s="7">
        <v>500</v>
      </c>
      <c r="J83" s="194">
        <f t="shared" si="1"/>
        <v>-458.35</v>
      </c>
      <c r="K83" s="435"/>
    </row>
    <row r="84" spans="1:11" x14ac:dyDescent="0.25">
      <c r="A84" s="5"/>
      <c r="B84" s="5">
        <v>1</v>
      </c>
      <c r="C84" s="5" t="s">
        <v>317</v>
      </c>
      <c r="D84" s="5" t="s">
        <v>704</v>
      </c>
      <c r="E84" s="16">
        <v>519</v>
      </c>
      <c r="F84" s="18" t="s">
        <v>720</v>
      </c>
      <c r="G84" s="459" t="s">
        <v>315</v>
      </c>
      <c r="H84" s="100" t="s">
        <v>1078</v>
      </c>
      <c r="I84" s="7">
        <v>500</v>
      </c>
      <c r="J84" s="194">
        <f t="shared" si="1"/>
        <v>-458.35</v>
      </c>
      <c r="K84" s="435"/>
    </row>
    <row r="85" spans="1:11" x14ac:dyDescent="0.25">
      <c r="A85" s="5"/>
      <c r="B85" s="5">
        <v>1</v>
      </c>
      <c r="C85" s="5" t="s">
        <v>306</v>
      </c>
      <c r="D85" s="5" t="s">
        <v>705</v>
      </c>
      <c r="E85" s="16">
        <v>519</v>
      </c>
      <c r="F85" s="18" t="s">
        <v>720</v>
      </c>
      <c r="G85" s="459" t="s">
        <v>303</v>
      </c>
      <c r="H85" s="100" t="s">
        <v>1078</v>
      </c>
      <c r="I85" s="7">
        <v>1000</v>
      </c>
      <c r="J85" s="194">
        <f t="shared" si="1"/>
        <v>-916.7</v>
      </c>
      <c r="K85" s="435"/>
    </row>
    <row r="86" spans="1:11" x14ac:dyDescent="0.25">
      <c r="A86" s="5"/>
      <c r="B86" s="5">
        <v>1</v>
      </c>
      <c r="C86" s="5" t="s">
        <v>414</v>
      </c>
      <c r="D86" s="5" t="s">
        <v>708</v>
      </c>
      <c r="E86" s="16">
        <v>519</v>
      </c>
      <c r="F86" s="18" t="s">
        <v>720</v>
      </c>
      <c r="G86" s="459" t="s">
        <v>405</v>
      </c>
      <c r="H86" s="100" t="s">
        <v>1085</v>
      </c>
      <c r="I86" s="7">
        <v>450</v>
      </c>
      <c r="J86" s="194">
        <f t="shared" si="1"/>
        <v>-412.51499999999999</v>
      </c>
      <c r="K86" s="435"/>
    </row>
    <row r="87" spans="1:11" ht="13.5" customHeight="1" x14ac:dyDescent="0.25">
      <c r="A87" s="5"/>
      <c r="B87" s="5">
        <v>1</v>
      </c>
      <c r="C87" s="5" t="s">
        <v>407</v>
      </c>
      <c r="D87" s="5" t="s">
        <v>708</v>
      </c>
      <c r="E87" s="16">
        <v>519</v>
      </c>
      <c r="F87" s="18" t="s">
        <v>721</v>
      </c>
      <c r="G87" s="459" t="s">
        <v>405</v>
      </c>
      <c r="H87" s="100" t="s">
        <v>1085</v>
      </c>
      <c r="I87" s="7">
        <v>1000</v>
      </c>
      <c r="J87" s="194">
        <f t="shared" si="1"/>
        <v>-916.7</v>
      </c>
      <c r="K87" s="435"/>
    </row>
    <row r="88" spans="1:11" ht="13.5" customHeight="1" x14ac:dyDescent="0.25">
      <c r="A88" s="5"/>
      <c r="B88" s="5">
        <v>1</v>
      </c>
      <c r="C88" s="5" t="s">
        <v>418</v>
      </c>
      <c r="D88" s="5" t="s">
        <v>708</v>
      </c>
      <c r="E88" s="16">
        <v>519</v>
      </c>
      <c r="F88" s="18" t="s">
        <v>722</v>
      </c>
      <c r="G88" s="459" t="s">
        <v>405</v>
      </c>
      <c r="H88" s="100" t="s">
        <v>1085</v>
      </c>
      <c r="I88" s="7">
        <v>900</v>
      </c>
      <c r="J88" s="194">
        <f t="shared" si="1"/>
        <v>-825.03</v>
      </c>
      <c r="K88" s="435"/>
    </row>
    <row r="89" spans="1:11" x14ac:dyDescent="0.25">
      <c r="A89" s="5"/>
      <c r="B89" s="5">
        <v>1</v>
      </c>
      <c r="C89" s="5" t="s">
        <v>408</v>
      </c>
      <c r="D89" s="5" t="s">
        <v>708</v>
      </c>
      <c r="E89" s="16">
        <v>519</v>
      </c>
      <c r="F89" s="18" t="s">
        <v>723</v>
      </c>
      <c r="G89" s="459" t="s">
        <v>405</v>
      </c>
      <c r="H89" s="100" t="s">
        <v>1085</v>
      </c>
      <c r="I89" s="7">
        <v>300</v>
      </c>
      <c r="J89" s="194">
        <f t="shared" si="1"/>
        <v>-275.01</v>
      </c>
      <c r="K89" s="435"/>
    </row>
    <row r="90" spans="1:11" x14ac:dyDescent="0.25">
      <c r="A90" s="5"/>
      <c r="B90" s="5">
        <v>1</v>
      </c>
      <c r="C90" s="5" t="s">
        <v>408</v>
      </c>
      <c r="D90" s="5" t="s">
        <v>708</v>
      </c>
      <c r="E90" s="16">
        <v>519</v>
      </c>
      <c r="F90" s="18" t="s">
        <v>724</v>
      </c>
      <c r="G90" s="459" t="s">
        <v>405</v>
      </c>
      <c r="H90" s="100" t="s">
        <v>1085</v>
      </c>
      <c r="I90" s="7">
        <v>300</v>
      </c>
      <c r="J90" s="194">
        <f t="shared" si="1"/>
        <v>-275.01</v>
      </c>
      <c r="K90" s="435"/>
    </row>
    <row r="91" spans="1:11" x14ac:dyDescent="0.25">
      <c r="A91" s="5"/>
      <c r="B91" s="5">
        <v>1</v>
      </c>
      <c r="C91" s="5" t="s">
        <v>408</v>
      </c>
      <c r="D91" s="5" t="s">
        <v>708</v>
      </c>
      <c r="E91" s="16">
        <v>519</v>
      </c>
      <c r="F91" s="18" t="s">
        <v>725</v>
      </c>
      <c r="G91" s="459" t="s">
        <v>405</v>
      </c>
      <c r="H91" s="100" t="s">
        <v>1085</v>
      </c>
      <c r="I91" s="7">
        <v>300</v>
      </c>
      <c r="J91" s="194">
        <f t="shared" si="1"/>
        <v>-275.01</v>
      </c>
      <c r="K91" s="435"/>
    </row>
    <row r="92" spans="1:11" x14ac:dyDescent="0.25">
      <c r="A92" s="5"/>
      <c r="B92" s="5">
        <v>1</v>
      </c>
      <c r="C92" s="5" t="s">
        <v>406</v>
      </c>
      <c r="D92" s="5" t="s">
        <v>708</v>
      </c>
      <c r="E92" s="16">
        <v>519</v>
      </c>
      <c r="F92" s="18" t="s">
        <v>726</v>
      </c>
      <c r="G92" s="459" t="s">
        <v>405</v>
      </c>
      <c r="H92" s="100" t="s">
        <v>1085</v>
      </c>
      <c r="I92" s="7">
        <v>350</v>
      </c>
      <c r="J92" s="194">
        <f t="shared" si="1"/>
        <v>-320.84500000000003</v>
      </c>
      <c r="K92" s="435"/>
    </row>
    <row r="93" spans="1:11" x14ac:dyDescent="0.25">
      <c r="A93" s="9">
        <v>41485</v>
      </c>
      <c r="B93" s="5">
        <v>1</v>
      </c>
      <c r="C93" s="9" t="s">
        <v>117</v>
      </c>
      <c r="D93" s="5" t="s">
        <v>711</v>
      </c>
      <c r="E93" s="16">
        <v>519</v>
      </c>
      <c r="F93" s="18" t="s">
        <v>720</v>
      </c>
      <c r="G93" s="459" t="s">
        <v>1086</v>
      </c>
      <c r="H93" s="100" t="s">
        <v>1079</v>
      </c>
      <c r="I93" s="7">
        <v>1800</v>
      </c>
      <c r="J93" s="194">
        <f t="shared" si="1"/>
        <v>-1650.06</v>
      </c>
      <c r="K93" s="435"/>
    </row>
    <row r="94" spans="1:11" x14ac:dyDescent="0.25">
      <c r="A94" s="9">
        <v>41486</v>
      </c>
      <c r="B94" s="5">
        <v>1</v>
      </c>
      <c r="C94" s="9" t="s">
        <v>117</v>
      </c>
      <c r="D94" s="5" t="s">
        <v>711</v>
      </c>
      <c r="E94" s="16">
        <v>519</v>
      </c>
      <c r="F94" s="18" t="s">
        <v>721</v>
      </c>
      <c r="G94" s="459" t="s">
        <v>1086</v>
      </c>
      <c r="H94" s="100" t="s">
        <v>1079</v>
      </c>
      <c r="I94" s="7">
        <v>1800</v>
      </c>
      <c r="J94" s="194">
        <f t="shared" si="1"/>
        <v>-1650.06</v>
      </c>
      <c r="K94" s="435"/>
    </row>
    <row r="95" spans="1:11" x14ac:dyDescent="0.25">
      <c r="A95" s="9">
        <v>41484</v>
      </c>
      <c r="B95" s="5">
        <v>1</v>
      </c>
      <c r="C95" s="9" t="s">
        <v>116</v>
      </c>
      <c r="D95" s="5" t="s">
        <v>711</v>
      </c>
      <c r="E95" s="16">
        <v>519</v>
      </c>
      <c r="F95" s="18" t="s">
        <v>722</v>
      </c>
      <c r="G95" s="459" t="s">
        <v>1086</v>
      </c>
      <c r="H95" s="100" t="s">
        <v>1079</v>
      </c>
      <c r="I95" s="7">
        <v>501</v>
      </c>
      <c r="J95" s="194">
        <f t="shared" si="1"/>
        <v>-459.26670000000001</v>
      </c>
      <c r="K95" s="435"/>
    </row>
    <row r="96" spans="1:11" x14ac:dyDescent="0.2">
      <c r="A96" s="5"/>
      <c r="B96" s="5">
        <v>1</v>
      </c>
      <c r="C96" s="9" t="s">
        <v>101</v>
      </c>
      <c r="D96" s="5" t="s">
        <v>712</v>
      </c>
      <c r="E96" s="16">
        <v>519</v>
      </c>
      <c r="F96" s="18" t="s">
        <v>720</v>
      </c>
      <c r="G96" s="459" t="s">
        <v>436</v>
      </c>
      <c r="H96" s="151" t="s">
        <v>1067</v>
      </c>
      <c r="I96" s="7">
        <v>400</v>
      </c>
      <c r="J96" s="194">
        <f t="shared" si="1"/>
        <v>-366.68</v>
      </c>
      <c r="K96" s="435"/>
    </row>
    <row r="97" spans="1:11" x14ac:dyDescent="0.2">
      <c r="A97" s="5"/>
      <c r="B97" s="5">
        <v>1</v>
      </c>
      <c r="C97" s="9" t="s">
        <v>100</v>
      </c>
      <c r="D97" s="5" t="s">
        <v>712</v>
      </c>
      <c r="E97" s="16">
        <v>519</v>
      </c>
      <c r="F97" s="18" t="s">
        <v>721</v>
      </c>
      <c r="G97" s="459" t="s">
        <v>436</v>
      </c>
      <c r="H97" s="151" t="s">
        <v>1067</v>
      </c>
      <c r="I97" s="7">
        <v>2800</v>
      </c>
      <c r="J97" s="194">
        <f t="shared" si="1"/>
        <v>-2566.7600000000002</v>
      </c>
      <c r="K97" s="435"/>
    </row>
    <row r="98" spans="1:11" x14ac:dyDescent="0.2">
      <c r="A98" s="5"/>
      <c r="B98" s="5">
        <v>1</v>
      </c>
      <c r="C98" s="9" t="s">
        <v>100</v>
      </c>
      <c r="D98" s="5" t="s">
        <v>712</v>
      </c>
      <c r="E98" s="16">
        <v>519</v>
      </c>
      <c r="F98" s="18" t="s">
        <v>722</v>
      </c>
      <c r="G98" s="459" t="s">
        <v>436</v>
      </c>
      <c r="H98" s="151" t="s">
        <v>1067</v>
      </c>
      <c r="I98" s="7">
        <v>500</v>
      </c>
      <c r="J98" s="194">
        <f t="shared" si="1"/>
        <v>-458.35</v>
      </c>
      <c r="K98" s="435"/>
    </row>
    <row r="99" spans="1:11" x14ac:dyDescent="0.2">
      <c r="A99" s="5"/>
      <c r="B99" s="5">
        <v>1</v>
      </c>
      <c r="C99" s="9" t="s">
        <v>100</v>
      </c>
      <c r="D99" s="5" t="s">
        <v>712</v>
      </c>
      <c r="E99" s="16">
        <v>519</v>
      </c>
      <c r="F99" s="18" t="s">
        <v>723</v>
      </c>
      <c r="G99" s="459" t="s">
        <v>436</v>
      </c>
      <c r="H99" s="151" t="s">
        <v>1067</v>
      </c>
      <c r="I99" s="7">
        <v>500</v>
      </c>
      <c r="J99" s="194">
        <f t="shared" si="1"/>
        <v>-458.35</v>
      </c>
      <c r="K99" s="435"/>
    </row>
    <row r="100" spans="1:11" x14ac:dyDescent="0.2">
      <c r="A100" s="9">
        <v>40918</v>
      </c>
      <c r="B100" s="5">
        <v>1</v>
      </c>
      <c r="C100" s="5" t="s">
        <v>68</v>
      </c>
      <c r="D100" s="5" t="s">
        <v>712</v>
      </c>
      <c r="E100" s="16">
        <v>519</v>
      </c>
      <c r="F100" s="18" t="s">
        <v>724</v>
      </c>
      <c r="G100" s="459" t="s">
        <v>436</v>
      </c>
      <c r="H100" s="151" t="s">
        <v>1067</v>
      </c>
      <c r="I100" s="7">
        <v>450</v>
      </c>
      <c r="J100" s="194">
        <f t="shared" si="1"/>
        <v>-412.51499999999999</v>
      </c>
      <c r="K100" s="435"/>
    </row>
    <row r="101" spans="1:11" x14ac:dyDescent="0.2">
      <c r="A101" s="9">
        <v>41827</v>
      </c>
      <c r="B101" s="5">
        <v>1</v>
      </c>
      <c r="C101" s="5" t="s">
        <v>70</v>
      </c>
      <c r="D101" s="5" t="s">
        <v>712</v>
      </c>
      <c r="E101" s="16">
        <v>519</v>
      </c>
      <c r="F101" s="18" t="s">
        <v>725</v>
      </c>
      <c r="G101" s="459" t="s">
        <v>436</v>
      </c>
      <c r="H101" s="151" t="s">
        <v>1067</v>
      </c>
      <c r="I101" s="7">
        <v>450</v>
      </c>
      <c r="J101" s="194">
        <f t="shared" si="1"/>
        <v>-412.51499999999999</v>
      </c>
      <c r="K101" s="435"/>
    </row>
    <row r="102" spans="1:11" x14ac:dyDescent="0.2">
      <c r="A102" s="9">
        <v>40918</v>
      </c>
      <c r="B102" s="5">
        <v>1</v>
      </c>
      <c r="C102" s="5" t="s">
        <v>55</v>
      </c>
      <c r="D102" s="5" t="s">
        <v>712</v>
      </c>
      <c r="E102" s="16">
        <v>519</v>
      </c>
      <c r="F102" s="18" t="s">
        <v>726</v>
      </c>
      <c r="G102" s="459" t="s">
        <v>436</v>
      </c>
      <c r="H102" s="151" t="s">
        <v>1067</v>
      </c>
      <c r="I102" s="13">
        <v>1000</v>
      </c>
      <c r="J102" s="194">
        <f t="shared" si="1"/>
        <v>-916.7</v>
      </c>
      <c r="K102" s="435"/>
    </row>
    <row r="103" spans="1:11" x14ac:dyDescent="0.2">
      <c r="A103" s="5"/>
      <c r="B103" s="5">
        <v>1</v>
      </c>
      <c r="C103" s="5" t="s">
        <v>102</v>
      </c>
      <c r="D103" s="5" t="s">
        <v>712</v>
      </c>
      <c r="E103" s="16">
        <v>519</v>
      </c>
      <c r="F103" s="18" t="s">
        <v>727</v>
      </c>
      <c r="G103" s="459" t="s">
        <v>436</v>
      </c>
      <c r="H103" s="151" t="s">
        <v>1067</v>
      </c>
      <c r="I103" s="7">
        <v>3000</v>
      </c>
      <c r="J103" s="194">
        <f t="shared" si="1"/>
        <v>-2750.1</v>
      </c>
      <c r="K103" s="435"/>
    </row>
    <row r="104" spans="1:11" x14ac:dyDescent="0.2">
      <c r="A104" s="5"/>
      <c r="B104" s="5">
        <v>1</v>
      </c>
      <c r="C104" s="5" t="s">
        <v>102</v>
      </c>
      <c r="D104" s="5" t="s">
        <v>712</v>
      </c>
      <c r="E104" s="16">
        <v>519</v>
      </c>
      <c r="F104" s="18" t="s">
        <v>728</v>
      </c>
      <c r="G104" s="459" t="s">
        <v>436</v>
      </c>
      <c r="H104" s="151" t="s">
        <v>1067</v>
      </c>
      <c r="I104" s="7">
        <v>3000</v>
      </c>
      <c r="J104" s="194">
        <f t="shared" si="1"/>
        <v>-2750.1</v>
      </c>
      <c r="K104" s="435"/>
    </row>
    <row r="105" spans="1:11" x14ac:dyDescent="0.2">
      <c r="A105" s="5"/>
      <c r="B105" s="5">
        <v>1</v>
      </c>
      <c r="C105" s="9" t="s">
        <v>98</v>
      </c>
      <c r="D105" s="5" t="s">
        <v>712</v>
      </c>
      <c r="E105" s="16">
        <v>519</v>
      </c>
      <c r="F105" s="18" t="s">
        <v>729</v>
      </c>
      <c r="G105" s="459" t="s">
        <v>436</v>
      </c>
      <c r="H105" s="151" t="s">
        <v>1067</v>
      </c>
      <c r="I105" s="7">
        <v>2800</v>
      </c>
      <c r="J105" s="194">
        <f t="shared" si="1"/>
        <v>-2566.7600000000002</v>
      </c>
      <c r="K105" s="435"/>
    </row>
    <row r="106" spans="1:11" x14ac:dyDescent="0.2">
      <c r="A106" s="5"/>
      <c r="B106" s="5">
        <v>1</v>
      </c>
      <c r="C106" s="9" t="s">
        <v>98</v>
      </c>
      <c r="D106" s="5" t="s">
        <v>712</v>
      </c>
      <c r="E106" s="16">
        <v>519</v>
      </c>
      <c r="F106" s="18" t="s">
        <v>730</v>
      </c>
      <c r="G106" s="459" t="s">
        <v>436</v>
      </c>
      <c r="H106" s="151" t="s">
        <v>1067</v>
      </c>
      <c r="I106" s="7">
        <v>2800</v>
      </c>
      <c r="J106" s="194">
        <f t="shared" si="1"/>
        <v>-2566.7600000000002</v>
      </c>
      <c r="K106" s="435"/>
    </row>
    <row r="107" spans="1:11" x14ac:dyDescent="0.2">
      <c r="A107" s="5"/>
      <c r="B107" s="5">
        <v>1</v>
      </c>
      <c r="C107" s="9" t="s">
        <v>98</v>
      </c>
      <c r="D107" s="5" t="s">
        <v>712</v>
      </c>
      <c r="E107" s="16">
        <v>519</v>
      </c>
      <c r="F107" s="18" t="s">
        <v>731</v>
      </c>
      <c r="G107" s="459" t="s">
        <v>436</v>
      </c>
      <c r="H107" s="151" t="s">
        <v>1067</v>
      </c>
      <c r="I107" s="7">
        <v>2800</v>
      </c>
      <c r="J107" s="194">
        <f t="shared" si="1"/>
        <v>-2566.7600000000002</v>
      </c>
      <c r="K107" s="435"/>
    </row>
    <row r="108" spans="1:11" x14ac:dyDescent="0.2">
      <c r="A108" s="5"/>
      <c r="B108" s="5">
        <v>1</v>
      </c>
      <c r="C108" s="9" t="s">
        <v>98</v>
      </c>
      <c r="D108" s="5" t="s">
        <v>712</v>
      </c>
      <c r="E108" s="16">
        <v>519</v>
      </c>
      <c r="F108" s="18" t="s">
        <v>732</v>
      </c>
      <c r="G108" s="459" t="s">
        <v>436</v>
      </c>
      <c r="H108" s="151" t="s">
        <v>1067</v>
      </c>
      <c r="I108" s="7">
        <v>2800</v>
      </c>
      <c r="J108" s="194">
        <f t="shared" si="1"/>
        <v>-2566.7600000000002</v>
      </c>
      <c r="K108" s="435"/>
    </row>
    <row r="109" spans="1:11" x14ac:dyDescent="0.2">
      <c r="A109" s="5"/>
      <c r="B109" s="5">
        <v>1</v>
      </c>
      <c r="C109" s="9" t="s">
        <v>99</v>
      </c>
      <c r="D109" s="5" t="s">
        <v>712</v>
      </c>
      <c r="E109" s="16">
        <v>519</v>
      </c>
      <c r="F109" s="18" t="s">
        <v>733</v>
      </c>
      <c r="G109" s="459" t="s">
        <v>436</v>
      </c>
      <c r="H109" s="151" t="s">
        <v>1067</v>
      </c>
      <c r="I109" s="7">
        <v>2800</v>
      </c>
      <c r="J109" s="194">
        <f t="shared" si="1"/>
        <v>-2566.7600000000002</v>
      </c>
      <c r="K109" s="435"/>
    </row>
    <row r="110" spans="1:11" x14ac:dyDescent="0.2">
      <c r="A110" s="5"/>
      <c r="B110" s="5">
        <v>1</v>
      </c>
      <c r="C110" s="9" t="s">
        <v>99</v>
      </c>
      <c r="D110" s="5" t="s">
        <v>712</v>
      </c>
      <c r="E110" s="16">
        <v>519</v>
      </c>
      <c r="F110" s="18" t="s">
        <v>734</v>
      </c>
      <c r="G110" s="459" t="s">
        <v>436</v>
      </c>
      <c r="H110" s="151" t="s">
        <v>1067</v>
      </c>
      <c r="I110" s="7">
        <v>2800</v>
      </c>
      <c r="J110" s="194">
        <f t="shared" si="1"/>
        <v>-2566.7600000000002</v>
      </c>
      <c r="K110" s="435"/>
    </row>
    <row r="111" spans="1:11" x14ac:dyDescent="0.2">
      <c r="A111" s="5"/>
      <c r="B111" s="5">
        <v>1</v>
      </c>
      <c r="C111" s="9" t="s">
        <v>99</v>
      </c>
      <c r="D111" s="5" t="s">
        <v>712</v>
      </c>
      <c r="E111" s="16">
        <v>519</v>
      </c>
      <c r="F111" s="18" t="s">
        <v>735</v>
      </c>
      <c r="G111" s="459" t="s">
        <v>436</v>
      </c>
      <c r="H111" s="151" t="s">
        <v>1067</v>
      </c>
      <c r="I111" s="7">
        <v>2800</v>
      </c>
      <c r="J111" s="194">
        <f t="shared" si="1"/>
        <v>-2566.7600000000002</v>
      </c>
      <c r="K111" s="435"/>
    </row>
    <row r="112" spans="1:11" x14ac:dyDescent="0.2">
      <c r="A112" s="5"/>
      <c r="B112" s="5">
        <v>1</v>
      </c>
      <c r="C112" s="9" t="s">
        <v>99</v>
      </c>
      <c r="D112" s="5" t="s">
        <v>712</v>
      </c>
      <c r="E112" s="16">
        <v>519</v>
      </c>
      <c r="F112" s="18" t="s">
        <v>736</v>
      </c>
      <c r="G112" s="459" t="s">
        <v>436</v>
      </c>
      <c r="H112" s="151" t="s">
        <v>1067</v>
      </c>
      <c r="I112" s="7">
        <v>2800</v>
      </c>
      <c r="J112" s="194">
        <f t="shared" si="1"/>
        <v>-2566.7600000000002</v>
      </c>
      <c r="K112" s="435"/>
    </row>
    <row r="113" spans="1:11" x14ac:dyDescent="0.2">
      <c r="A113" s="5"/>
      <c r="B113" s="5">
        <v>1</v>
      </c>
      <c r="C113" s="9" t="s">
        <v>99</v>
      </c>
      <c r="D113" s="5" t="s">
        <v>712</v>
      </c>
      <c r="E113" s="16">
        <v>519</v>
      </c>
      <c r="F113" s="18" t="s">
        <v>737</v>
      </c>
      <c r="G113" s="459" t="s">
        <v>436</v>
      </c>
      <c r="H113" s="151" t="s">
        <v>1067</v>
      </c>
      <c r="I113" s="7">
        <v>2800</v>
      </c>
      <c r="J113" s="194">
        <f t="shared" si="1"/>
        <v>-2566.7600000000002</v>
      </c>
      <c r="K113" s="435"/>
    </row>
    <row r="114" spans="1:11" x14ac:dyDescent="0.2">
      <c r="A114" s="5"/>
      <c r="B114" s="5">
        <v>1</v>
      </c>
      <c r="C114" s="5" t="s">
        <v>96</v>
      </c>
      <c r="D114" s="5" t="s">
        <v>712</v>
      </c>
      <c r="E114" s="16">
        <v>519</v>
      </c>
      <c r="F114" s="18" t="s">
        <v>738</v>
      </c>
      <c r="G114" s="459" t="s">
        <v>436</v>
      </c>
      <c r="H114" s="151" t="s">
        <v>1067</v>
      </c>
      <c r="I114" s="7">
        <v>4500</v>
      </c>
      <c r="J114" s="194">
        <f t="shared" si="1"/>
        <v>-4125.1499999999996</v>
      </c>
      <c r="K114" s="435"/>
    </row>
    <row r="115" spans="1:11" x14ac:dyDescent="0.2">
      <c r="A115" s="5"/>
      <c r="B115" s="5">
        <v>1</v>
      </c>
      <c r="C115" s="5" t="s">
        <v>96</v>
      </c>
      <c r="D115" s="5" t="s">
        <v>712</v>
      </c>
      <c r="E115" s="16">
        <v>519</v>
      </c>
      <c r="F115" s="18" t="s">
        <v>739</v>
      </c>
      <c r="G115" s="459" t="s">
        <v>436</v>
      </c>
      <c r="H115" s="151" t="s">
        <v>1067</v>
      </c>
      <c r="I115" s="7">
        <v>4500</v>
      </c>
      <c r="J115" s="194">
        <f t="shared" si="1"/>
        <v>-4125.1499999999996</v>
      </c>
      <c r="K115" s="435"/>
    </row>
    <row r="116" spans="1:11" x14ac:dyDescent="0.2">
      <c r="A116" s="5"/>
      <c r="B116" s="5">
        <v>1</v>
      </c>
      <c r="C116" s="5" t="s">
        <v>96</v>
      </c>
      <c r="D116" s="5" t="s">
        <v>712</v>
      </c>
      <c r="E116" s="16">
        <v>519</v>
      </c>
      <c r="F116" s="18" t="s">
        <v>740</v>
      </c>
      <c r="G116" s="459" t="s">
        <v>436</v>
      </c>
      <c r="H116" s="151" t="s">
        <v>1067</v>
      </c>
      <c r="I116" s="7">
        <v>4500</v>
      </c>
      <c r="J116" s="194">
        <f t="shared" si="1"/>
        <v>-4125.1499999999996</v>
      </c>
      <c r="K116" s="435"/>
    </row>
    <row r="117" spans="1:11" x14ac:dyDescent="0.2">
      <c r="A117" s="5"/>
      <c r="B117" s="5">
        <v>1</v>
      </c>
      <c r="C117" s="5" t="s">
        <v>96</v>
      </c>
      <c r="D117" s="5" t="s">
        <v>712</v>
      </c>
      <c r="E117" s="16">
        <v>519</v>
      </c>
      <c r="F117" s="18" t="s">
        <v>741</v>
      </c>
      <c r="G117" s="459" t="s">
        <v>436</v>
      </c>
      <c r="H117" s="151" t="s">
        <v>1067</v>
      </c>
      <c r="I117" s="7">
        <v>4500</v>
      </c>
      <c r="J117" s="194">
        <f t="shared" si="1"/>
        <v>-4125.1499999999996</v>
      </c>
      <c r="K117" s="435"/>
    </row>
    <row r="118" spans="1:11" x14ac:dyDescent="0.2">
      <c r="A118" s="5"/>
      <c r="B118" s="5">
        <v>1</v>
      </c>
      <c r="C118" s="5" t="s">
        <v>96</v>
      </c>
      <c r="D118" s="5" t="s">
        <v>712</v>
      </c>
      <c r="E118" s="16">
        <v>519</v>
      </c>
      <c r="F118" s="18" t="s">
        <v>742</v>
      </c>
      <c r="G118" s="459" t="s">
        <v>436</v>
      </c>
      <c r="H118" s="151" t="s">
        <v>1067</v>
      </c>
      <c r="I118" s="7">
        <v>4500</v>
      </c>
      <c r="J118" s="194">
        <f t="shared" si="1"/>
        <v>-4125.1499999999996</v>
      </c>
      <c r="K118" s="435"/>
    </row>
    <row r="119" spans="1:11" x14ac:dyDescent="0.2">
      <c r="A119" s="5"/>
      <c r="B119" s="5">
        <v>1</v>
      </c>
      <c r="C119" s="5" t="s">
        <v>96</v>
      </c>
      <c r="D119" s="5" t="s">
        <v>712</v>
      </c>
      <c r="E119" s="16">
        <v>519</v>
      </c>
      <c r="F119" s="18" t="s">
        <v>743</v>
      </c>
      <c r="G119" s="459" t="s">
        <v>436</v>
      </c>
      <c r="H119" s="151" t="s">
        <v>1067</v>
      </c>
      <c r="I119" s="7">
        <v>4500</v>
      </c>
      <c r="J119" s="194">
        <f t="shared" si="1"/>
        <v>-4125.1499999999996</v>
      </c>
      <c r="K119" s="435"/>
    </row>
    <row r="120" spans="1:11" x14ac:dyDescent="0.2">
      <c r="A120" s="5"/>
      <c r="B120" s="5">
        <v>1</v>
      </c>
      <c r="C120" s="5" t="s">
        <v>96</v>
      </c>
      <c r="D120" s="5" t="s">
        <v>712</v>
      </c>
      <c r="E120" s="16">
        <v>519</v>
      </c>
      <c r="F120" s="18" t="s">
        <v>744</v>
      </c>
      <c r="G120" s="100" t="s">
        <v>436</v>
      </c>
      <c r="H120" s="151" t="s">
        <v>1067</v>
      </c>
      <c r="I120" s="7">
        <v>4500</v>
      </c>
      <c r="J120" s="194">
        <f t="shared" si="1"/>
        <v>-4125.1499999999996</v>
      </c>
      <c r="K120" s="435"/>
    </row>
    <row r="121" spans="1:11" x14ac:dyDescent="0.2">
      <c r="A121" s="5"/>
      <c r="B121" s="5">
        <v>1</v>
      </c>
      <c r="C121" s="5" t="s">
        <v>96</v>
      </c>
      <c r="D121" s="5" t="s">
        <v>712</v>
      </c>
      <c r="E121" s="16">
        <v>519</v>
      </c>
      <c r="F121" s="18" t="s">
        <v>745</v>
      </c>
      <c r="G121" s="100" t="s">
        <v>436</v>
      </c>
      <c r="H121" s="151" t="s">
        <v>1067</v>
      </c>
      <c r="I121" s="7">
        <v>4500</v>
      </c>
      <c r="J121" s="194">
        <f t="shared" si="1"/>
        <v>-4125.1499999999996</v>
      </c>
      <c r="K121" s="435"/>
    </row>
    <row r="122" spans="1:11" x14ac:dyDescent="0.2">
      <c r="A122" s="5"/>
      <c r="B122" s="5">
        <v>1</v>
      </c>
      <c r="C122" s="5" t="s">
        <v>96</v>
      </c>
      <c r="D122" s="5" t="s">
        <v>712</v>
      </c>
      <c r="E122" s="16">
        <v>519</v>
      </c>
      <c r="F122" s="18" t="s">
        <v>746</v>
      </c>
      <c r="G122" s="100" t="s">
        <v>436</v>
      </c>
      <c r="H122" s="151" t="s">
        <v>1067</v>
      </c>
      <c r="I122" s="7">
        <v>4500</v>
      </c>
      <c r="J122" s="194">
        <f t="shared" si="1"/>
        <v>-4125.1499999999996</v>
      </c>
      <c r="K122" s="435"/>
    </row>
    <row r="123" spans="1:11" x14ac:dyDescent="0.2">
      <c r="A123" s="5"/>
      <c r="B123" s="5">
        <v>1</v>
      </c>
      <c r="C123" s="5" t="s">
        <v>96</v>
      </c>
      <c r="D123" s="5" t="s">
        <v>712</v>
      </c>
      <c r="E123" s="16">
        <v>519</v>
      </c>
      <c r="F123" s="18" t="s">
        <v>747</v>
      </c>
      <c r="G123" s="100" t="s">
        <v>436</v>
      </c>
      <c r="H123" s="151" t="s">
        <v>1067</v>
      </c>
      <c r="I123" s="7">
        <v>4500</v>
      </c>
      <c r="J123" s="194">
        <f t="shared" si="1"/>
        <v>-4125.1499999999996</v>
      </c>
      <c r="K123" s="435"/>
    </row>
    <row r="124" spans="1:11" x14ac:dyDescent="0.2">
      <c r="A124" s="5"/>
      <c r="B124" s="5">
        <v>1</v>
      </c>
      <c r="C124" s="5" t="s">
        <v>96</v>
      </c>
      <c r="D124" s="5" t="s">
        <v>712</v>
      </c>
      <c r="E124" s="16">
        <v>519</v>
      </c>
      <c r="F124" s="18" t="s">
        <v>748</v>
      </c>
      <c r="G124" s="100" t="s">
        <v>436</v>
      </c>
      <c r="H124" s="151" t="s">
        <v>1067</v>
      </c>
      <c r="I124" s="7">
        <v>4500</v>
      </c>
      <c r="J124" s="194">
        <f t="shared" si="1"/>
        <v>-4125.1499999999996</v>
      </c>
      <c r="K124" s="435"/>
    </row>
    <row r="125" spans="1:11" x14ac:dyDescent="0.2">
      <c r="A125" s="5"/>
      <c r="B125" s="5">
        <v>1</v>
      </c>
      <c r="C125" s="9" t="s">
        <v>97</v>
      </c>
      <c r="D125" s="5" t="s">
        <v>712</v>
      </c>
      <c r="E125" s="16">
        <v>519</v>
      </c>
      <c r="F125" s="18" t="s">
        <v>749</v>
      </c>
      <c r="G125" s="100" t="s">
        <v>436</v>
      </c>
      <c r="H125" s="151" t="s">
        <v>1067</v>
      </c>
      <c r="I125" s="7">
        <v>4500</v>
      </c>
      <c r="J125" s="194">
        <f t="shared" si="1"/>
        <v>-4125.1499999999996</v>
      </c>
      <c r="K125" s="435"/>
    </row>
    <row r="126" spans="1:11" x14ac:dyDescent="0.2">
      <c r="A126" s="5"/>
      <c r="B126" s="5">
        <v>1</v>
      </c>
      <c r="C126" s="9" t="s">
        <v>97</v>
      </c>
      <c r="D126" s="5" t="s">
        <v>712</v>
      </c>
      <c r="E126" s="16">
        <v>519</v>
      </c>
      <c r="F126" s="18" t="s">
        <v>750</v>
      </c>
      <c r="G126" s="100" t="s">
        <v>436</v>
      </c>
      <c r="H126" s="151" t="s">
        <v>1067</v>
      </c>
      <c r="I126" s="7">
        <v>4500</v>
      </c>
      <c r="J126" s="194">
        <f t="shared" si="1"/>
        <v>-4125.1499999999996</v>
      </c>
      <c r="K126" s="435"/>
    </row>
    <row r="127" spans="1:11" x14ac:dyDescent="0.2">
      <c r="A127" s="5"/>
      <c r="B127" s="5">
        <v>1</v>
      </c>
      <c r="C127" s="9" t="s">
        <v>97</v>
      </c>
      <c r="D127" s="5" t="s">
        <v>712</v>
      </c>
      <c r="E127" s="16">
        <v>519</v>
      </c>
      <c r="F127" s="18" t="s">
        <v>751</v>
      </c>
      <c r="G127" s="100" t="s">
        <v>436</v>
      </c>
      <c r="H127" s="151" t="s">
        <v>1067</v>
      </c>
      <c r="I127" s="7">
        <v>4500</v>
      </c>
      <c r="J127" s="194">
        <f t="shared" si="1"/>
        <v>-4125.1499999999996</v>
      </c>
      <c r="K127" s="435"/>
    </row>
    <row r="128" spans="1:11" x14ac:dyDescent="0.2">
      <c r="A128" s="5"/>
      <c r="B128" s="5">
        <v>1</v>
      </c>
      <c r="C128" s="9" t="s">
        <v>97</v>
      </c>
      <c r="D128" s="5" t="s">
        <v>712</v>
      </c>
      <c r="E128" s="16">
        <v>519</v>
      </c>
      <c r="F128" s="18" t="s">
        <v>752</v>
      </c>
      <c r="G128" s="100" t="s">
        <v>436</v>
      </c>
      <c r="H128" s="151" t="s">
        <v>1067</v>
      </c>
      <c r="I128" s="7">
        <v>4500</v>
      </c>
      <c r="J128" s="194">
        <f t="shared" si="1"/>
        <v>-4125.1499999999996</v>
      </c>
      <c r="K128" s="435"/>
    </row>
    <row r="129" spans="1:11" x14ac:dyDescent="0.2">
      <c r="A129" s="5"/>
      <c r="B129" s="5">
        <v>1</v>
      </c>
      <c r="C129" s="9" t="s">
        <v>97</v>
      </c>
      <c r="D129" s="5" t="s">
        <v>712</v>
      </c>
      <c r="E129" s="16">
        <v>519</v>
      </c>
      <c r="F129" s="18" t="s">
        <v>753</v>
      </c>
      <c r="G129" s="100" t="s">
        <v>436</v>
      </c>
      <c r="H129" s="151" t="s">
        <v>1067</v>
      </c>
      <c r="I129" s="7">
        <v>4500</v>
      </c>
      <c r="J129" s="194">
        <f t="shared" si="1"/>
        <v>-4125.1499999999996</v>
      </c>
      <c r="K129" s="435"/>
    </row>
    <row r="130" spans="1:11" x14ac:dyDescent="0.2">
      <c r="A130" s="5"/>
      <c r="B130" s="5">
        <v>1</v>
      </c>
      <c r="C130" s="9" t="s">
        <v>97</v>
      </c>
      <c r="D130" s="5" t="s">
        <v>712</v>
      </c>
      <c r="E130" s="16">
        <v>519</v>
      </c>
      <c r="F130" s="18" t="s">
        <v>754</v>
      </c>
      <c r="G130" s="100" t="s">
        <v>436</v>
      </c>
      <c r="H130" s="151" t="s">
        <v>1067</v>
      </c>
      <c r="I130" s="7">
        <v>4500</v>
      </c>
      <c r="J130" s="194">
        <f t="shared" si="1"/>
        <v>-4125.1499999999996</v>
      </c>
      <c r="K130" s="435"/>
    </row>
    <row r="131" spans="1:11" x14ac:dyDescent="0.2">
      <c r="A131" s="9">
        <v>41827</v>
      </c>
      <c r="B131" s="5">
        <v>1</v>
      </c>
      <c r="C131" s="5" t="s">
        <v>54</v>
      </c>
      <c r="D131" s="5" t="s">
        <v>712</v>
      </c>
      <c r="E131" s="16">
        <v>519</v>
      </c>
      <c r="F131" s="18" t="s">
        <v>755</v>
      </c>
      <c r="G131" s="100" t="s">
        <v>436</v>
      </c>
      <c r="H131" s="151" t="s">
        <v>1067</v>
      </c>
      <c r="I131" s="13">
        <v>4500</v>
      </c>
      <c r="J131" s="194">
        <f t="shared" ref="J131:J136" si="2">(I131*0.0833)-I131</f>
        <v>-4125.1499999999996</v>
      </c>
      <c r="K131" s="435"/>
    </row>
    <row r="132" spans="1:11" x14ac:dyDescent="0.2">
      <c r="A132" s="5"/>
      <c r="B132" s="5">
        <v>1</v>
      </c>
      <c r="C132" s="5" t="s">
        <v>85</v>
      </c>
      <c r="D132" s="5" t="s">
        <v>712</v>
      </c>
      <c r="E132" s="16">
        <v>519</v>
      </c>
      <c r="F132" s="18" t="s">
        <v>756</v>
      </c>
      <c r="G132" s="100" t="s">
        <v>436</v>
      </c>
      <c r="H132" s="151" t="s">
        <v>1067</v>
      </c>
      <c r="I132" s="7">
        <v>300</v>
      </c>
      <c r="J132" s="194">
        <f t="shared" si="2"/>
        <v>-275.01</v>
      </c>
      <c r="K132" s="435"/>
    </row>
    <row r="133" spans="1:11" x14ac:dyDescent="0.2">
      <c r="A133" s="5"/>
      <c r="B133" s="5">
        <v>1</v>
      </c>
      <c r="C133" s="9" t="s">
        <v>85</v>
      </c>
      <c r="D133" s="5" t="s">
        <v>712</v>
      </c>
      <c r="E133" s="16">
        <v>519</v>
      </c>
      <c r="F133" s="18" t="s">
        <v>757</v>
      </c>
      <c r="G133" s="100" t="s">
        <v>436</v>
      </c>
      <c r="H133" s="151" t="s">
        <v>1067</v>
      </c>
      <c r="I133" s="7">
        <v>300</v>
      </c>
      <c r="J133" s="194">
        <f t="shared" si="2"/>
        <v>-275.01</v>
      </c>
      <c r="K133" s="435"/>
    </row>
    <row r="134" spans="1:11" x14ac:dyDescent="0.25">
      <c r="A134" s="5"/>
      <c r="B134" s="5">
        <v>1</v>
      </c>
      <c r="C134" s="5" t="s">
        <v>332</v>
      </c>
      <c r="D134" s="5" t="s">
        <v>714</v>
      </c>
      <c r="E134" s="16">
        <v>519</v>
      </c>
      <c r="F134" s="18" t="s">
        <v>720</v>
      </c>
      <c r="G134" s="100" t="s">
        <v>333</v>
      </c>
      <c r="H134" s="154" t="s">
        <v>1080</v>
      </c>
      <c r="I134" s="7">
        <v>200</v>
      </c>
      <c r="J134" s="194">
        <f t="shared" si="2"/>
        <v>-183.34</v>
      </c>
      <c r="K134" s="435"/>
    </row>
    <row r="135" spans="1:11" x14ac:dyDescent="0.2">
      <c r="A135" s="30"/>
      <c r="B135" s="30">
        <v>1</v>
      </c>
      <c r="C135" s="30" t="s">
        <v>452</v>
      </c>
      <c r="D135" s="30" t="s">
        <v>715</v>
      </c>
      <c r="E135" s="74">
        <v>519</v>
      </c>
      <c r="F135" s="84" t="s">
        <v>720</v>
      </c>
      <c r="G135" s="101" t="s">
        <v>445</v>
      </c>
      <c r="H135" s="172" t="s">
        <v>1066</v>
      </c>
      <c r="I135" s="31">
        <v>1500</v>
      </c>
      <c r="J135" s="194">
        <f t="shared" si="2"/>
        <v>-1375.05</v>
      </c>
      <c r="K135" s="435"/>
    </row>
    <row r="136" spans="1:11" x14ac:dyDescent="0.2">
      <c r="A136" s="129"/>
      <c r="B136" s="129">
        <v>1</v>
      </c>
      <c r="C136" s="130" t="s">
        <v>1037</v>
      </c>
      <c r="D136" s="129" t="s">
        <v>695</v>
      </c>
      <c r="E136" s="131">
        <v>519</v>
      </c>
      <c r="F136" s="132" t="s">
        <v>720</v>
      </c>
      <c r="G136" s="173" t="s">
        <v>439</v>
      </c>
      <c r="H136" s="174" t="s">
        <v>1057</v>
      </c>
      <c r="I136" s="133">
        <v>3100</v>
      </c>
      <c r="J136" s="194">
        <f t="shared" si="2"/>
        <v>-2841.77</v>
      </c>
      <c r="K136" s="435"/>
    </row>
    <row r="137" spans="1:11" x14ac:dyDescent="0.2">
      <c r="A137" s="430">
        <v>42753</v>
      </c>
      <c r="B137" s="129">
        <v>1</v>
      </c>
      <c r="C137" s="130" t="s">
        <v>1205</v>
      </c>
      <c r="D137" s="129" t="s">
        <v>687</v>
      </c>
      <c r="E137" s="131">
        <v>519</v>
      </c>
      <c r="F137" s="132" t="s">
        <v>726</v>
      </c>
      <c r="G137" s="173" t="s">
        <v>196</v>
      </c>
      <c r="H137" s="174" t="s">
        <v>1206</v>
      </c>
      <c r="I137" s="133">
        <v>979</v>
      </c>
      <c r="J137" s="194"/>
      <c r="K137" s="435"/>
    </row>
    <row r="138" spans="1:11" x14ac:dyDescent="0.2">
      <c r="A138" s="430">
        <v>42753</v>
      </c>
      <c r="B138" s="129">
        <v>1</v>
      </c>
      <c r="C138" s="130" t="s">
        <v>1205</v>
      </c>
      <c r="D138" s="129" t="s">
        <v>684</v>
      </c>
      <c r="E138" s="131">
        <v>519</v>
      </c>
      <c r="F138" s="132" t="s">
        <v>729</v>
      </c>
      <c r="G138" s="173" t="s">
        <v>290</v>
      </c>
      <c r="H138" s="174" t="s">
        <v>1044</v>
      </c>
      <c r="I138" s="133">
        <v>979</v>
      </c>
      <c r="J138" s="194"/>
      <c r="K138" s="435"/>
    </row>
    <row r="139" spans="1:11" ht="15.75" thickBot="1" x14ac:dyDescent="0.3">
      <c r="G139" s="467" t="s">
        <v>891</v>
      </c>
      <c r="H139" s="468"/>
      <c r="I139" s="81">
        <f>SUM(I2:I138)</f>
        <v>217688.1</v>
      </c>
      <c r="J139" s="81">
        <f>SUM(J2:J138)</f>
        <v>-197759.78266999984</v>
      </c>
      <c r="K139" s="435"/>
    </row>
    <row r="144" spans="1:11" x14ac:dyDescent="0.2">
      <c r="G144" s="160"/>
    </row>
    <row r="145" spans="7:7" x14ac:dyDescent="0.2">
      <c r="G145" s="160"/>
    </row>
    <row r="146" spans="7:7" x14ac:dyDescent="0.2">
      <c r="G146" s="160"/>
    </row>
  </sheetData>
  <autoFilter ref="A1:I139">
    <sortState ref="A2:H134">
      <sortCondition ref="D2:D134"/>
      <sortCondition ref="F2:F134"/>
    </sortState>
  </autoFilter>
  <mergeCells count="1">
    <mergeCell ref="G139:H139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7"/>
  <sheetViews>
    <sheetView tabSelected="1" topLeftCell="D1" workbookViewId="0">
      <pane ySplit="1" topLeftCell="A2" activePane="bottomLeft" state="frozen"/>
      <selection pane="bottomLeft" activeCell="H17" sqref="H17"/>
    </sheetView>
  </sheetViews>
  <sheetFormatPr baseColWidth="10" defaultRowHeight="15" x14ac:dyDescent="0.25"/>
  <cols>
    <col min="1" max="1" width="2.85546875" style="6" customWidth="1"/>
    <col min="2" max="2" width="12.140625" style="6" bestFit="1" customWidth="1"/>
    <col min="3" max="3" width="8.7109375" style="6" customWidth="1"/>
    <col min="4" max="4" width="55.7109375" style="6" customWidth="1"/>
    <col min="5" max="5" width="9.5703125" style="6" customWidth="1"/>
    <col min="6" max="6" width="9" style="17" customWidth="1"/>
    <col min="7" max="7" width="6.140625" style="26" customWidth="1"/>
    <col min="8" max="8" width="37.85546875" style="6" bestFit="1" customWidth="1"/>
    <col min="9" max="9" width="37.85546875" style="6" customWidth="1"/>
    <col min="10" max="10" width="17.42578125" style="15" bestFit="1" customWidth="1"/>
    <col min="11" max="11" width="19.28515625" style="6" customWidth="1"/>
    <col min="12" max="12" width="22.42578125" style="6" customWidth="1"/>
    <col min="13" max="16384" width="11.42578125" style="8"/>
  </cols>
  <sheetData>
    <row r="1" spans="1:12" x14ac:dyDescent="0.25">
      <c r="B1" s="5" t="s">
        <v>1</v>
      </c>
      <c r="C1" s="5" t="s">
        <v>2</v>
      </c>
      <c r="D1" s="5" t="s">
        <v>3</v>
      </c>
      <c r="E1" s="5" t="s">
        <v>4</v>
      </c>
      <c r="F1" s="16" t="s">
        <v>718</v>
      </c>
      <c r="G1" s="25" t="s">
        <v>719</v>
      </c>
      <c r="H1" s="5" t="s">
        <v>5</v>
      </c>
      <c r="I1" s="100" t="s">
        <v>1072</v>
      </c>
      <c r="J1" s="7" t="s">
        <v>0</v>
      </c>
      <c r="K1" s="195" t="s">
        <v>1115</v>
      </c>
      <c r="L1" s="200"/>
    </row>
    <row r="2" spans="1:12" x14ac:dyDescent="0.2">
      <c r="A2" s="8"/>
      <c r="B2" s="5"/>
      <c r="C2" s="5">
        <v>1</v>
      </c>
      <c r="D2" s="5" t="s">
        <v>513</v>
      </c>
      <c r="E2" s="5" t="s">
        <v>686</v>
      </c>
      <c r="F2" s="16">
        <v>521</v>
      </c>
      <c r="G2" s="25" t="s">
        <v>720</v>
      </c>
      <c r="H2" s="100" t="s">
        <v>522</v>
      </c>
      <c r="I2" s="151" t="s">
        <v>1046</v>
      </c>
      <c r="J2" s="7">
        <v>500</v>
      </c>
      <c r="K2" s="196">
        <f>(J2*0.0275)-J2</f>
        <v>-486.25</v>
      </c>
      <c r="L2" s="201"/>
    </row>
    <row r="3" spans="1:12" x14ac:dyDescent="0.25">
      <c r="A3" s="8"/>
      <c r="B3" s="5"/>
      <c r="C3" s="5">
        <v>1</v>
      </c>
      <c r="D3" s="5" t="s">
        <v>589</v>
      </c>
      <c r="E3" s="9" t="s">
        <v>690</v>
      </c>
      <c r="F3" s="16">
        <v>521</v>
      </c>
      <c r="G3" s="25" t="s">
        <v>720</v>
      </c>
      <c r="H3" s="100" t="s">
        <v>592</v>
      </c>
      <c r="I3" s="154" t="s">
        <v>1049</v>
      </c>
      <c r="J3" s="10">
        <v>300</v>
      </c>
      <c r="K3" s="196">
        <f>(J3*0.0275)-J3</f>
        <v>-291.75</v>
      </c>
      <c r="L3" s="201"/>
    </row>
    <row r="4" spans="1:12" x14ac:dyDescent="0.25">
      <c r="A4" s="8"/>
      <c r="B4" s="5"/>
      <c r="C4" s="5">
        <v>1</v>
      </c>
      <c r="D4" s="5" t="s">
        <v>566</v>
      </c>
      <c r="E4" s="9" t="s">
        <v>690</v>
      </c>
      <c r="F4" s="16">
        <v>521</v>
      </c>
      <c r="G4" s="25" t="s">
        <v>721</v>
      </c>
      <c r="H4" s="100" t="s">
        <v>592</v>
      </c>
      <c r="I4" s="154" t="s">
        <v>1049</v>
      </c>
      <c r="J4" s="10">
        <v>550</v>
      </c>
      <c r="K4" s="196">
        <f t="shared" ref="K4:K15" si="0">(J4*0.0275)-J4</f>
        <v>-534.875</v>
      </c>
      <c r="L4" s="201"/>
    </row>
    <row r="5" spans="1:12" x14ac:dyDescent="0.25">
      <c r="A5" s="8"/>
      <c r="B5" s="5"/>
      <c r="C5" s="5">
        <v>1</v>
      </c>
      <c r="D5" s="5" t="s">
        <v>577</v>
      </c>
      <c r="E5" s="9" t="s">
        <v>690</v>
      </c>
      <c r="F5" s="16">
        <v>521</v>
      </c>
      <c r="G5" s="25" t="s">
        <v>722</v>
      </c>
      <c r="H5" s="100" t="s">
        <v>592</v>
      </c>
      <c r="I5" s="154" t="s">
        <v>1049</v>
      </c>
      <c r="J5" s="10">
        <v>3300</v>
      </c>
      <c r="K5" s="196">
        <f t="shared" si="0"/>
        <v>-3209.25</v>
      </c>
      <c r="L5" s="201"/>
    </row>
    <row r="6" spans="1:12" x14ac:dyDescent="0.25">
      <c r="A6" s="8"/>
      <c r="B6" s="5"/>
      <c r="C6" s="5">
        <v>1</v>
      </c>
      <c r="D6" s="5" t="s">
        <v>569</v>
      </c>
      <c r="E6" s="9" t="s">
        <v>690</v>
      </c>
      <c r="F6" s="16">
        <v>521</v>
      </c>
      <c r="G6" s="25" t="s">
        <v>723</v>
      </c>
      <c r="H6" s="100" t="s">
        <v>592</v>
      </c>
      <c r="I6" s="154" t="s">
        <v>1049</v>
      </c>
      <c r="J6" s="10">
        <v>600</v>
      </c>
      <c r="K6" s="196">
        <f t="shared" si="0"/>
        <v>-583.5</v>
      </c>
      <c r="L6" s="201"/>
    </row>
    <row r="7" spans="1:12" x14ac:dyDescent="0.25">
      <c r="A7" s="8"/>
      <c r="B7" s="5"/>
      <c r="C7" s="5">
        <v>1</v>
      </c>
      <c r="D7" s="5" t="s">
        <v>570</v>
      </c>
      <c r="E7" s="9" t="s">
        <v>690</v>
      </c>
      <c r="F7" s="16">
        <v>521</v>
      </c>
      <c r="G7" s="25" t="s">
        <v>724</v>
      </c>
      <c r="H7" s="100" t="s">
        <v>592</v>
      </c>
      <c r="I7" s="154" t="s">
        <v>1049</v>
      </c>
      <c r="J7" s="10">
        <v>600</v>
      </c>
      <c r="K7" s="196">
        <f t="shared" si="0"/>
        <v>-583.5</v>
      </c>
      <c r="L7" s="201"/>
    </row>
    <row r="8" spans="1:12" x14ac:dyDescent="0.25">
      <c r="A8" s="8"/>
      <c r="B8" s="5"/>
      <c r="C8" s="5">
        <v>1</v>
      </c>
      <c r="D8" s="5" t="s">
        <v>571</v>
      </c>
      <c r="E8" s="9" t="s">
        <v>690</v>
      </c>
      <c r="F8" s="16">
        <v>521</v>
      </c>
      <c r="G8" s="25" t="s">
        <v>725</v>
      </c>
      <c r="H8" s="100" t="s">
        <v>592</v>
      </c>
      <c r="I8" s="154" t="s">
        <v>1049</v>
      </c>
      <c r="J8" s="10">
        <v>600</v>
      </c>
      <c r="K8" s="196">
        <f t="shared" si="0"/>
        <v>-583.5</v>
      </c>
      <c r="L8" s="201"/>
    </row>
    <row r="9" spans="1:12" x14ac:dyDescent="0.2">
      <c r="A9" s="8"/>
      <c r="B9" s="9">
        <v>42244</v>
      </c>
      <c r="C9" s="5">
        <v>1</v>
      </c>
      <c r="D9" s="5" t="s">
        <v>542</v>
      </c>
      <c r="E9" s="5" t="s">
        <v>693</v>
      </c>
      <c r="F9" s="16">
        <v>521</v>
      </c>
      <c r="G9" s="25" t="s">
        <v>720</v>
      </c>
      <c r="H9" s="100" t="s">
        <v>545</v>
      </c>
      <c r="I9" s="151" t="s">
        <v>1056</v>
      </c>
      <c r="J9" s="7">
        <v>6500</v>
      </c>
      <c r="K9" s="196">
        <f t="shared" si="0"/>
        <v>-6321.25</v>
      </c>
      <c r="L9" s="201"/>
    </row>
    <row r="10" spans="1:12" x14ac:dyDescent="0.25">
      <c r="A10" s="8"/>
      <c r="B10" s="5"/>
      <c r="C10" s="5">
        <v>1</v>
      </c>
      <c r="D10" s="5" t="s">
        <v>351</v>
      </c>
      <c r="E10" s="5" t="s">
        <v>696</v>
      </c>
      <c r="F10" s="16">
        <v>521</v>
      </c>
      <c r="G10" s="25" t="s">
        <v>720</v>
      </c>
      <c r="H10" s="100" t="s">
        <v>353</v>
      </c>
      <c r="I10" s="154" t="s">
        <v>1075</v>
      </c>
      <c r="J10" s="7">
        <v>2500</v>
      </c>
      <c r="K10" s="196">
        <f t="shared" si="0"/>
        <v>-2431.25</v>
      </c>
      <c r="L10" s="201"/>
    </row>
    <row r="11" spans="1:12" x14ac:dyDescent="0.25">
      <c r="A11" s="8"/>
      <c r="B11" s="5"/>
      <c r="C11" s="5">
        <v>1</v>
      </c>
      <c r="D11" s="5" t="s">
        <v>346</v>
      </c>
      <c r="E11" s="5" t="s">
        <v>696</v>
      </c>
      <c r="F11" s="16">
        <v>521</v>
      </c>
      <c r="G11" s="25" t="s">
        <v>721</v>
      </c>
      <c r="H11" s="100" t="s">
        <v>353</v>
      </c>
      <c r="I11" s="154" t="s">
        <v>1075</v>
      </c>
      <c r="J11" s="7">
        <v>1500</v>
      </c>
      <c r="K11" s="196">
        <f t="shared" si="0"/>
        <v>-1458.75</v>
      </c>
      <c r="L11" s="201"/>
    </row>
    <row r="12" spans="1:12" x14ac:dyDescent="0.25">
      <c r="A12" s="8"/>
      <c r="B12" s="9">
        <v>41183</v>
      </c>
      <c r="C12" s="5">
        <v>1</v>
      </c>
      <c r="D12" s="5" t="s">
        <v>357</v>
      </c>
      <c r="E12" s="9" t="s">
        <v>699</v>
      </c>
      <c r="F12" s="16">
        <v>521</v>
      </c>
      <c r="G12" s="25" t="s">
        <v>720</v>
      </c>
      <c r="H12" s="163" t="s">
        <v>354</v>
      </c>
      <c r="I12" s="165" t="s">
        <v>1087</v>
      </c>
      <c r="J12" s="7">
        <v>7000</v>
      </c>
      <c r="K12" s="196">
        <f t="shared" si="0"/>
        <v>-6807.5</v>
      </c>
      <c r="L12" s="201"/>
    </row>
    <row r="13" spans="1:12" x14ac:dyDescent="0.25">
      <c r="A13" s="8"/>
      <c r="B13" s="9">
        <v>42004</v>
      </c>
      <c r="C13" s="5">
        <v>1</v>
      </c>
      <c r="D13" s="5" t="s">
        <v>1021</v>
      </c>
      <c r="E13" s="9" t="s">
        <v>699</v>
      </c>
      <c r="F13" s="16">
        <v>521</v>
      </c>
      <c r="G13" s="25" t="s">
        <v>721</v>
      </c>
      <c r="H13" s="163" t="s">
        <v>354</v>
      </c>
      <c r="I13" s="165" t="s">
        <v>1087</v>
      </c>
      <c r="J13" s="7">
        <v>20619.97</v>
      </c>
      <c r="K13" s="196">
        <f t="shared" si="0"/>
        <v>-20052.920825000001</v>
      </c>
      <c r="L13" s="201"/>
    </row>
    <row r="14" spans="1:12" x14ac:dyDescent="0.2">
      <c r="A14" s="8"/>
      <c r="B14" s="9">
        <v>40918</v>
      </c>
      <c r="C14" s="5">
        <v>1</v>
      </c>
      <c r="D14" s="5" t="s">
        <v>57</v>
      </c>
      <c r="E14" s="5" t="s">
        <v>712</v>
      </c>
      <c r="F14" s="16">
        <v>521</v>
      </c>
      <c r="G14" s="25" t="s">
        <v>720</v>
      </c>
      <c r="H14" s="100" t="s">
        <v>436</v>
      </c>
      <c r="I14" s="151" t="s">
        <v>1067</v>
      </c>
      <c r="J14" s="13">
        <v>1500</v>
      </c>
      <c r="K14" s="196">
        <f t="shared" si="0"/>
        <v>-1458.75</v>
      </c>
      <c r="L14" s="201"/>
    </row>
    <row r="15" spans="1:12" ht="15.75" thickBot="1" x14ac:dyDescent="0.3">
      <c r="H15" s="481" t="s">
        <v>891</v>
      </c>
      <c r="I15" s="482"/>
      <c r="J15" s="81">
        <f>SUM(J2:J14)</f>
        <v>46069.97</v>
      </c>
      <c r="K15" s="196">
        <f t="shared" si="0"/>
        <v>-44803.045825000001</v>
      </c>
    </row>
    <row r="17" spans="5:12" x14ac:dyDescent="0.25">
      <c r="K17" s="198"/>
      <c r="L17" s="198"/>
    </row>
    <row r="18" spans="5:12" x14ac:dyDescent="0.25">
      <c r="K18" s="198"/>
    </row>
    <row r="19" spans="5:12" x14ac:dyDescent="0.25">
      <c r="E19" s="44"/>
    </row>
    <row r="20" spans="5:12" x14ac:dyDescent="0.25">
      <c r="E20" s="44"/>
      <c r="H20" s="42" t="s">
        <v>950</v>
      </c>
      <c r="I20" s="42"/>
      <c r="J20" s="43">
        <v>81071.45</v>
      </c>
    </row>
    <row r="21" spans="5:12" x14ac:dyDescent="0.25">
      <c r="L21" s="198">
        <f>(J2*0.33)/12-J2</f>
        <v>-486.25</v>
      </c>
    </row>
    <row r="22" spans="5:12" x14ac:dyDescent="0.25">
      <c r="H22" s="99" t="s">
        <v>1020</v>
      </c>
      <c r="I22" s="99"/>
    </row>
    <row r="23" spans="5:12" x14ac:dyDescent="0.25">
      <c r="G23" s="90"/>
      <c r="H23" s="95" t="s">
        <v>963</v>
      </c>
      <c r="I23" s="95"/>
      <c r="J23" s="96">
        <v>6069.99</v>
      </c>
    </row>
    <row r="24" spans="5:12" x14ac:dyDescent="0.25">
      <c r="G24" s="90"/>
      <c r="H24" s="95" t="s">
        <v>964</v>
      </c>
      <c r="I24" s="95"/>
      <c r="J24" s="96">
        <v>10904</v>
      </c>
    </row>
    <row r="25" spans="5:12" x14ac:dyDescent="0.25">
      <c r="H25" s="97" t="s">
        <v>961</v>
      </c>
      <c r="I25" s="97"/>
      <c r="J25" s="98">
        <f>SUM(J23:J24)</f>
        <v>16973.989999999998</v>
      </c>
    </row>
    <row r="26" spans="5:12" x14ac:dyDescent="0.25">
      <c r="H26" s="97" t="s">
        <v>965</v>
      </c>
      <c r="I26" s="97"/>
      <c r="J26" s="98">
        <v>46069.97</v>
      </c>
    </row>
    <row r="27" spans="5:12" x14ac:dyDescent="0.25">
      <c r="H27" s="97" t="s">
        <v>966</v>
      </c>
      <c r="I27" s="97"/>
      <c r="J27" s="98">
        <f>SUM(J25:J26)</f>
        <v>63043.96</v>
      </c>
    </row>
  </sheetData>
  <autoFilter ref="B1:J5">
    <sortState ref="B2:I1036">
      <sortCondition ref="F1:F1036"/>
    </sortState>
  </autoFilter>
  <sortState ref="B2:I14">
    <sortCondition ref="H2:H14"/>
    <sortCondition ref="D2:D14"/>
    <sortCondition ref="G2:G14"/>
  </sortState>
  <mergeCells count="1">
    <mergeCell ref="H15:I1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35"/>
  <sheetViews>
    <sheetView workbookViewId="0">
      <pane ySplit="1" topLeftCell="A8" activePane="bottomLeft" state="frozen"/>
      <selection pane="bottomLeft" activeCell="D19" sqref="D19"/>
    </sheetView>
  </sheetViews>
  <sheetFormatPr baseColWidth="10" defaultRowHeight="15" x14ac:dyDescent="0.25"/>
  <cols>
    <col min="1" max="1" width="2.85546875" style="6" customWidth="1"/>
    <col min="2" max="2" width="12.140625" style="6" bestFit="1" customWidth="1"/>
    <col min="3" max="3" width="8.7109375" style="6" customWidth="1"/>
    <col min="4" max="4" width="55.7109375" style="6" customWidth="1"/>
    <col min="5" max="5" width="9.5703125" style="6" customWidth="1"/>
    <col min="6" max="6" width="9" style="17" customWidth="1"/>
    <col min="7" max="7" width="6.140625" style="19" customWidth="1"/>
    <col min="8" max="8" width="37.85546875" style="6" bestFit="1" customWidth="1"/>
    <col min="9" max="9" width="37.85546875" style="6" customWidth="1"/>
    <col min="10" max="10" width="17.42578125" style="15" bestFit="1" customWidth="1"/>
    <col min="11" max="11" width="20.85546875" style="6" customWidth="1"/>
    <col min="12" max="12" width="11.42578125" style="6"/>
    <col min="13" max="16384" width="11.42578125" style="8"/>
  </cols>
  <sheetData>
    <row r="1" spans="1:12" x14ac:dyDescent="0.25">
      <c r="B1" s="5" t="s">
        <v>1</v>
      </c>
      <c r="C1" s="5" t="s">
        <v>2</v>
      </c>
      <c r="D1" s="5" t="s">
        <v>3</v>
      </c>
      <c r="E1" s="5" t="s">
        <v>4</v>
      </c>
      <c r="F1" s="16" t="s">
        <v>718</v>
      </c>
      <c r="G1" s="18" t="s">
        <v>719</v>
      </c>
      <c r="H1" s="5" t="s">
        <v>5</v>
      </c>
      <c r="I1" s="100" t="s">
        <v>1072</v>
      </c>
      <c r="J1" s="7" t="s">
        <v>0</v>
      </c>
      <c r="K1" s="203" t="s">
        <v>1115</v>
      </c>
    </row>
    <row r="2" spans="1:12" x14ac:dyDescent="0.2">
      <c r="A2" s="8"/>
      <c r="B2" s="9">
        <v>41186</v>
      </c>
      <c r="C2" s="5">
        <v>1</v>
      </c>
      <c r="D2" s="5" t="s">
        <v>190</v>
      </c>
      <c r="E2" s="5" t="s">
        <v>702</v>
      </c>
      <c r="F2" s="16">
        <v>523</v>
      </c>
      <c r="G2" s="18" t="s">
        <v>720</v>
      </c>
      <c r="H2" s="100" t="s">
        <v>191</v>
      </c>
      <c r="I2" s="164" t="s">
        <v>1061</v>
      </c>
      <c r="J2" s="59">
        <v>1500</v>
      </c>
      <c r="K2" s="196">
        <f>(J2*0.0275)-J2</f>
        <v>-1458.75</v>
      </c>
      <c r="L2" s="8"/>
    </row>
    <row r="3" spans="1:12" x14ac:dyDescent="0.2">
      <c r="A3" s="8"/>
      <c r="B3" s="5"/>
      <c r="C3" s="5">
        <v>1</v>
      </c>
      <c r="D3" s="5" t="s">
        <v>239</v>
      </c>
      <c r="E3" s="5" t="s">
        <v>687</v>
      </c>
      <c r="F3" s="16">
        <v>523</v>
      </c>
      <c r="G3" s="18" t="s">
        <v>720</v>
      </c>
      <c r="H3" s="100" t="s">
        <v>196</v>
      </c>
      <c r="I3" s="175" t="s">
        <v>1082</v>
      </c>
      <c r="J3" s="59">
        <v>1500</v>
      </c>
      <c r="K3" s="196">
        <f t="shared" ref="K3:K23" si="0">(J3*0.0275)-J3</f>
        <v>-1458.75</v>
      </c>
      <c r="L3" s="8"/>
    </row>
    <row r="4" spans="1:12" x14ac:dyDescent="0.25">
      <c r="A4" s="8"/>
      <c r="B4" s="5"/>
      <c r="C4" s="5">
        <v>1</v>
      </c>
      <c r="D4" s="5" t="s">
        <v>586</v>
      </c>
      <c r="E4" s="9" t="s">
        <v>690</v>
      </c>
      <c r="F4" s="16">
        <v>523</v>
      </c>
      <c r="G4" s="18" t="s">
        <v>720</v>
      </c>
      <c r="H4" s="100" t="s">
        <v>592</v>
      </c>
      <c r="I4" s="176" t="s">
        <v>1049</v>
      </c>
      <c r="J4" s="126">
        <v>500</v>
      </c>
      <c r="K4" s="196">
        <f t="shared" si="0"/>
        <v>-486.25</v>
      </c>
      <c r="L4" s="8"/>
    </row>
    <row r="5" spans="1:12" x14ac:dyDescent="0.25">
      <c r="A5" s="8"/>
      <c r="B5" s="5"/>
      <c r="C5" s="5">
        <v>1</v>
      </c>
      <c r="D5" s="5" t="s">
        <v>587</v>
      </c>
      <c r="E5" s="9" t="s">
        <v>690</v>
      </c>
      <c r="F5" s="16">
        <v>523</v>
      </c>
      <c r="G5" s="18" t="s">
        <v>721</v>
      </c>
      <c r="H5" s="100" t="s">
        <v>592</v>
      </c>
      <c r="I5" s="176" t="s">
        <v>1049</v>
      </c>
      <c r="J5" s="126">
        <v>800</v>
      </c>
      <c r="K5" s="196">
        <f t="shared" si="0"/>
        <v>-778</v>
      </c>
      <c r="L5" s="8"/>
    </row>
    <row r="6" spans="1:12" x14ac:dyDescent="0.25">
      <c r="A6" s="8"/>
      <c r="B6" s="5"/>
      <c r="C6" s="5">
        <v>1</v>
      </c>
      <c r="D6" s="5" t="s">
        <v>588</v>
      </c>
      <c r="E6" s="9" t="s">
        <v>690</v>
      </c>
      <c r="F6" s="16">
        <v>523</v>
      </c>
      <c r="G6" s="18" t="s">
        <v>722</v>
      </c>
      <c r="H6" s="100" t="s">
        <v>592</v>
      </c>
      <c r="I6" s="176" t="s">
        <v>1049</v>
      </c>
      <c r="J6" s="126">
        <v>500</v>
      </c>
      <c r="K6" s="196">
        <f t="shared" si="0"/>
        <v>-486.25</v>
      </c>
      <c r="L6" s="8"/>
    </row>
    <row r="7" spans="1:12" x14ac:dyDescent="0.25">
      <c r="A7" s="8"/>
      <c r="B7" s="5"/>
      <c r="C7" s="5">
        <v>1</v>
      </c>
      <c r="D7" s="5" t="s">
        <v>584</v>
      </c>
      <c r="E7" s="9" t="s">
        <v>690</v>
      </c>
      <c r="F7" s="16">
        <v>523</v>
      </c>
      <c r="G7" s="18" t="s">
        <v>723</v>
      </c>
      <c r="H7" s="100" t="s">
        <v>592</v>
      </c>
      <c r="I7" s="176" t="s">
        <v>1049</v>
      </c>
      <c r="J7" s="126">
        <v>500</v>
      </c>
      <c r="K7" s="196">
        <f t="shared" si="0"/>
        <v>-486.25</v>
      </c>
      <c r="L7" s="8"/>
    </row>
    <row r="8" spans="1:12" x14ac:dyDescent="0.2">
      <c r="A8" s="8"/>
      <c r="B8" s="5"/>
      <c r="C8" s="5">
        <v>1</v>
      </c>
      <c r="D8" s="36" t="s">
        <v>947</v>
      </c>
      <c r="E8" s="9" t="s">
        <v>690</v>
      </c>
      <c r="F8" s="16">
        <v>523</v>
      </c>
      <c r="G8" s="18" t="s">
        <v>725</v>
      </c>
      <c r="H8" s="100" t="s">
        <v>592</v>
      </c>
      <c r="I8" s="176" t="s">
        <v>1049</v>
      </c>
      <c r="J8" s="127">
        <v>500</v>
      </c>
      <c r="K8" s="196">
        <f t="shared" si="0"/>
        <v>-486.25</v>
      </c>
      <c r="L8" s="8"/>
    </row>
    <row r="9" spans="1:12" x14ac:dyDescent="0.25">
      <c r="A9" s="8"/>
      <c r="B9" s="5"/>
      <c r="C9" s="5">
        <v>1</v>
      </c>
      <c r="D9" s="5" t="s">
        <v>585</v>
      </c>
      <c r="E9" s="9" t="s">
        <v>690</v>
      </c>
      <c r="F9" s="16">
        <v>523</v>
      </c>
      <c r="G9" s="18" t="s">
        <v>724</v>
      </c>
      <c r="H9" s="100" t="s">
        <v>592</v>
      </c>
      <c r="I9" s="176" t="s">
        <v>1049</v>
      </c>
      <c r="J9" s="126">
        <v>26056</v>
      </c>
      <c r="K9" s="196">
        <f t="shared" si="0"/>
        <v>-25339.46</v>
      </c>
      <c r="L9" s="8"/>
    </row>
    <row r="10" spans="1:12" x14ac:dyDescent="0.25">
      <c r="A10" s="8"/>
      <c r="B10" s="5"/>
      <c r="C10" s="5">
        <v>1</v>
      </c>
      <c r="D10" s="5" t="s">
        <v>594</v>
      </c>
      <c r="E10" s="5" t="s">
        <v>696</v>
      </c>
      <c r="F10" s="16">
        <v>523</v>
      </c>
      <c r="G10" s="18" t="s">
        <v>720</v>
      </c>
      <c r="H10" s="100" t="s">
        <v>353</v>
      </c>
      <c r="I10" s="176" t="s">
        <v>1075</v>
      </c>
      <c r="J10" s="59">
        <v>1600</v>
      </c>
      <c r="K10" s="196">
        <f t="shared" si="0"/>
        <v>-1556</v>
      </c>
      <c r="L10" s="8"/>
    </row>
    <row r="11" spans="1:12" x14ac:dyDescent="0.25">
      <c r="A11" s="8"/>
      <c r="B11" s="5"/>
      <c r="C11" s="5">
        <v>1</v>
      </c>
      <c r="D11" s="5" t="s">
        <v>594</v>
      </c>
      <c r="E11" s="5" t="s">
        <v>696</v>
      </c>
      <c r="F11" s="16">
        <v>523</v>
      </c>
      <c r="G11" s="18" t="s">
        <v>721</v>
      </c>
      <c r="H11" s="100" t="s">
        <v>353</v>
      </c>
      <c r="I11" s="176" t="s">
        <v>1075</v>
      </c>
      <c r="J11" s="59">
        <v>1600</v>
      </c>
      <c r="K11" s="196">
        <f t="shared" si="0"/>
        <v>-1556</v>
      </c>
      <c r="L11" s="8"/>
    </row>
    <row r="12" spans="1:12" x14ac:dyDescent="0.25">
      <c r="A12" s="8"/>
      <c r="B12" s="5"/>
      <c r="C12" s="100">
        <v>1</v>
      </c>
      <c r="D12" s="5" t="s">
        <v>594</v>
      </c>
      <c r="E12" s="5" t="s">
        <v>696</v>
      </c>
      <c r="F12" s="16">
        <v>523</v>
      </c>
      <c r="G12" s="18" t="s">
        <v>722</v>
      </c>
      <c r="H12" s="100" t="s">
        <v>353</v>
      </c>
      <c r="I12" s="176" t="s">
        <v>1075</v>
      </c>
      <c r="J12" s="59">
        <v>1600</v>
      </c>
      <c r="K12" s="196">
        <f t="shared" si="0"/>
        <v>-1556</v>
      </c>
      <c r="L12" s="8"/>
    </row>
    <row r="13" spans="1:12" x14ac:dyDescent="0.25">
      <c r="A13" s="8"/>
      <c r="B13" s="5"/>
      <c r="C13" s="100">
        <v>1</v>
      </c>
      <c r="D13" s="5" t="s">
        <v>594</v>
      </c>
      <c r="E13" s="5" t="s">
        <v>696</v>
      </c>
      <c r="F13" s="16">
        <v>523</v>
      </c>
      <c r="G13" s="18" t="s">
        <v>723</v>
      </c>
      <c r="H13" s="100" t="s">
        <v>353</v>
      </c>
      <c r="I13" s="176" t="s">
        <v>1075</v>
      </c>
      <c r="J13" s="59">
        <v>1600</v>
      </c>
      <c r="K13" s="196">
        <f t="shared" si="0"/>
        <v>-1556</v>
      </c>
      <c r="L13" s="8"/>
    </row>
    <row r="14" spans="1:12" x14ac:dyDescent="0.25">
      <c r="A14" s="8"/>
      <c r="B14" s="5"/>
      <c r="C14" s="100">
        <v>1</v>
      </c>
      <c r="D14" s="5" t="s">
        <v>352</v>
      </c>
      <c r="E14" s="5" t="s">
        <v>696</v>
      </c>
      <c r="F14" s="16">
        <v>523</v>
      </c>
      <c r="G14" s="18" t="s">
        <v>724</v>
      </c>
      <c r="H14" s="100" t="s">
        <v>353</v>
      </c>
      <c r="I14" s="176" t="s">
        <v>1075</v>
      </c>
      <c r="J14" s="59">
        <v>1800</v>
      </c>
      <c r="K14" s="196">
        <f t="shared" si="0"/>
        <v>-1750.5</v>
      </c>
      <c r="L14" s="8"/>
    </row>
    <row r="15" spans="1:12" x14ac:dyDescent="0.25">
      <c r="A15" s="8"/>
      <c r="B15" s="5"/>
      <c r="C15" s="100">
        <v>1</v>
      </c>
      <c r="D15" s="5" t="s">
        <v>597</v>
      </c>
      <c r="E15" s="5" t="s">
        <v>696</v>
      </c>
      <c r="F15" s="16">
        <v>523</v>
      </c>
      <c r="G15" s="18" t="s">
        <v>725</v>
      </c>
      <c r="H15" s="100" t="s">
        <v>353</v>
      </c>
      <c r="I15" s="176" t="s">
        <v>1075</v>
      </c>
      <c r="J15" s="59">
        <v>1500</v>
      </c>
      <c r="K15" s="196">
        <f t="shared" si="0"/>
        <v>-1458.75</v>
      </c>
      <c r="L15" s="8"/>
    </row>
    <row r="16" spans="1:12" x14ac:dyDescent="0.25">
      <c r="A16" s="8"/>
      <c r="B16" s="5"/>
      <c r="C16" s="100">
        <v>1</v>
      </c>
      <c r="D16" s="5" t="s">
        <v>597</v>
      </c>
      <c r="E16" s="5" t="s">
        <v>696</v>
      </c>
      <c r="F16" s="16">
        <v>523</v>
      </c>
      <c r="G16" s="18" t="s">
        <v>726</v>
      </c>
      <c r="H16" s="100" t="s">
        <v>353</v>
      </c>
      <c r="I16" s="176" t="s">
        <v>1075</v>
      </c>
      <c r="J16" s="59">
        <v>1500</v>
      </c>
      <c r="K16" s="196">
        <f t="shared" si="0"/>
        <v>-1458.75</v>
      </c>
      <c r="L16" s="8"/>
    </row>
    <row r="17" spans="1:12" x14ac:dyDescent="0.25">
      <c r="A17" s="8"/>
      <c r="B17" s="5"/>
      <c r="C17" s="100">
        <v>1</v>
      </c>
      <c r="D17" s="5" t="s">
        <v>349</v>
      </c>
      <c r="E17" s="5" t="s">
        <v>696</v>
      </c>
      <c r="F17" s="16">
        <v>523</v>
      </c>
      <c r="G17" s="18" t="s">
        <v>727</v>
      </c>
      <c r="H17" s="100" t="s">
        <v>353</v>
      </c>
      <c r="I17" s="176" t="s">
        <v>1075</v>
      </c>
      <c r="J17" s="59">
        <v>200</v>
      </c>
      <c r="K17" s="196">
        <f t="shared" si="0"/>
        <v>-194.5</v>
      </c>
      <c r="L17" s="8"/>
    </row>
    <row r="18" spans="1:12" x14ac:dyDescent="0.25">
      <c r="A18" s="8"/>
      <c r="B18" s="5"/>
      <c r="C18" s="100">
        <v>1</v>
      </c>
      <c r="D18" s="5" t="s">
        <v>350</v>
      </c>
      <c r="E18" s="5" t="s">
        <v>696</v>
      </c>
      <c r="F18" s="16">
        <v>523</v>
      </c>
      <c r="G18" s="18" t="s">
        <v>728</v>
      </c>
      <c r="H18" s="100" t="s">
        <v>353</v>
      </c>
      <c r="I18" s="176" t="s">
        <v>1075</v>
      </c>
      <c r="J18" s="59">
        <v>4500</v>
      </c>
      <c r="K18" s="196">
        <f t="shared" si="0"/>
        <v>-4376.25</v>
      </c>
      <c r="L18" s="8"/>
    </row>
    <row r="19" spans="1:12" x14ac:dyDescent="0.25">
      <c r="A19" s="8"/>
      <c r="B19" s="5"/>
      <c r="C19" s="100">
        <v>1</v>
      </c>
      <c r="D19" s="5" t="s">
        <v>347</v>
      </c>
      <c r="E19" s="5" t="s">
        <v>696</v>
      </c>
      <c r="F19" s="16">
        <v>523</v>
      </c>
      <c r="G19" s="18" t="s">
        <v>729</v>
      </c>
      <c r="H19" s="100" t="s">
        <v>353</v>
      </c>
      <c r="I19" s="176" t="s">
        <v>1075</v>
      </c>
      <c r="J19" s="59">
        <v>600</v>
      </c>
      <c r="K19" s="196">
        <f t="shared" si="0"/>
        <v>-583.5</v>
      </c>
      <c r="L19" s="8"/>
    </row>
    <row r="20" spans="1:12" x14ac:dyDescent="0.2">
      <c r="A20" s="8"/>
      <c r="B20" s="30" t="s">
        <v>52</v>
      </c>
      <c r="C20" s="101">
        <v>1</v>
      </c>
      <c r="D20" s="30" t="s">
        <v>843</v>
      </c>
      <c r="E20" s="30" t="s">
        <v>712</v>
      </c>
      <c r="F20" s="74">
        <v>523</v>
      </c>
      <c r="G20" s="84" t="s">
        <v>720</v>
      </c>
      <c r="H20" s="101" t="s">
        <v>436</v>
      </c>
      <c r="I20" s="164" t="s">
        <v>1067</v>
      </c>
      <c r="J20" s="59">
        <v>1875</v>
      </c>
      <c r="K20" s="196">
        <f t="shared" si="0"/>
        <v>-1823.4375</v>
      </c>
      <c r="L20" s="8"/>
    </row>
    <row r="21" spans="1:12" x14ac:dyDescent="0.25">
      <c r="A21" s="8"/>
      <c r="B21" s="11"/>
      <c r="C21" s="104">
        <v>1</v>
      </c>
      <c r="D21" s="105" t="s">
        <v>967</v>
      </c>
      <c r="E21" s="11" t="s">
        <v>696</v>
      </c>
      <c r="F21" s="27">
        <v>523</v>
      </c>
      <c r="G21" s="23" t="s">
        <v>730</v>
      </c>
      <c r="H21" s="104" t="s">
        <v>353</v>
      </c>
      <c r="I21" s="176" t="s">
        <v>1075</v>
      </c>
      <c r="J21" s="202">
        <v>11236.51</v>
      </c>
      <c r="K21" s="196">
        <f t="shared" si="0"/>
        <v>-10927.505975</v>
      </c>
      <c r="L21" s="8"/>
    </row>
    <row r="22" spans="1:12" x14ac:dyDescent="0.25">
      <c r="A22" s="8"/>
      <c r="B22" s="28">
        <v>40716</v>
      </c>
      <c r="C22" s="104">
        <v>1</v>
      </c>
      <c r="D22" s="105" t="s">
        <v>1019</v>
      </c>
      <c r="E22" s="11" t="s">
        <v>690</v>
      </c>
      <c r="F22" s="27">
        <v>523</v>
      </c>
      <c r="G22" s="23" t="s">
        <v>726</v>
      </c>
      <c r="H22" s="104" t="s">
        <v>592</v>
      </c>
      <c r="I22" s="176" t="s">
        <v>1049</v>
      </c>
      <c r="J22" s="202">
        <v>2999</v>
      </c>
      <c r="K22" s="196">
        <f t="shared" si="0"/>
        <v>-2916.5275000000001</v>
      </c>
      <c r="L22" s="8"/>
    </row>
    <row r="23" spans="1:12" ht="15.75" x14ac:dyDescent="0.25">
      <c r="A23" s="8"/>
      <c r="B23" s="120">
        <v>42460</v>
      </c>
      <c r="C23" s="121">
        <v>1</v>
      </c>
      <c r="D23" s="125" t="s">
        <v>1029</v>
      </c>
      <c r="E23" s="122" t="s">
        <v>690</v>
      </c>
      <c r="F23" s="123">
        <v>523</v>
      </c>
      <c r="G23" s="124" t="s">
        <v>728</v>
      </c>
      <c r="H23" s="121" t="s">
        <v>592</v>
      </c>
      <c r="I23" s="177" t="s">
        <v>1049</v>
      </c>
      <c r="J23" s="197">
        <v>14997</v>
      </c>
      <c r="K23" s="196">
        <f t="shared" si="0"/>
        <v>-14584.5825</v>
      </c>
      <c r="L23" s="8"/>
    </row>
    <row r="24" spans="1:12" ht="15.75" thickBot="1" x14ac:dyDescent="0.3">
      <c r="H24" s="481" t="s">
        <v>891</v>
      </c>
      <c r="I24" s="482"/>
      <c r="J24" s="438">
        <f>SUM(J2:J23)</f>
        <v>79463.510000000009</v>
      </c>
      <c r="K24" s="439">
        <f>SUM(K2:K23)</f>
        <v>-77278.263475</v>
      </c>
    </row>
    <row r="28" spans="1:12" x14ac:dyDescent="0.25">
      <c r="H28" s="42" t="s">
        <v>950</v>
      </c>
      <c r="I28" s="42"/>
      <c r="J28" s="43">
        <v>68981.53</v>
      </c>
    </row>
    <row r="31" spans="1:12" x14ac:dyDescent="0.25">
      <c r="H31" s="20" t="s">
        <v>967</v>
      </c>
      <c r="I31" s="20"/>
      <c r="J31" s="45">
        <v>11236.51</v>
      </c>
    </row>
    <row r="32" spans="1:12" x14ac:dyDescent="0.25">
      <c r="H32" s="93" t="s">
        <v>968</v>
      </c>
      <c r="I32" s="93"/>
      <c r="J32" s="94">
        <v>2999</v>
      </c>
    </row>
    <row r="33" spans="8:10" x14ac:dyDescent="0.25">
      <c r="H33" s="48" t="s">
        <v>961</v>
      </c>
      <c r="I33" s="48"/>
      <c r="J33" s="49">
        <f>SUM(J31:J32)</f>
        <v>14235.51</v>
      </c>
    </row>
    <row r="34" spans="8:10" x14ac:dyDescent="0.25">
      <c r="H34" s="20" t="s">
        <v>965</v>
      </c>
      <c r="I34" s="20"/>
      <c r="J34" s="45">
        <v>49731</v>
      </c>
    </row>
    <row r="35" spans="8:10" x14ac:dyDescent="0.25">
      <c r="H35" s="46" t="s">
        <v>966</v>
      </c>
      <c r="I35" s="46"/>
      <c r="J35" s="47">
        <f>SUM(J33:J34)</f>
        <v>63966.51</v>
      </c>
    </row>
  </sheetData>
  <autoFilter ref="B1:J18">
    <sortState ref="B2:I23">
      <sortCondition ref="D1:D21"/>
    </sortState>
  </autoFilter>
  <sortState ref="B2:I19">
    <sortCondition ref="H2:H19"/>
    <sortCondition ref="D2:D19"/>
    <sortCondition ref="G2:G19"/>
  </sortState>
  <mergeCells count="1">
    <mergeCell ref="H24:I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1</vt:i4>
      </vt:variant>
    </vt:vector>
  </HeadingPairs>
  <TitlesOfParts>
    <vt:vector size="25" baseType="lpstr">
      <vt:lpstr>511</vt:lpstr>
      <vt:lpstr>512</vt:lpstr>
      <vt:lpstr>513</vt:lpstr>
      <vt:lpstr>515</vt:lpstr>
      <vt:lpstr> 515 com</vt:lpstr>
      <vt:lpstr>516</vt:lpstr>
      <vt:lpstr>519</vt:lpstr>
      <vt:lpstr>521</vt:lpstr>
      <vt:lpstr>523</vt:lpstr>
      <vt:lpstr>529</vt:lpstr>
      <vt:lpstr>532</vt:lpstr>
      <vt:lpstr>533</vt:lpstr>
      <vt:lpstr>541</vt:lpstr>
      <vt:lpstr>551</vt:lpstr>
      <vt:lpstr>561</vt:lpstr>
      <vt:lpstr>562</vt:lpstr>
      <vt:lpstr>563</vt:lpstr>
      <vt:lpstr>564</vt:lpstr>
      <vt:lpstr>565 com</vt:lpstr>
      <vt:lpstr>565</vt:lpstr>
      <vt:lpstr>567</vt:lpstr>
      <vt:lpstr>569</vt:lpstr>
      <vt:lpstr>591</vt:lpstr>
      <vt:lpstr>codigos  </vt:lpstr>
      <vt:lpstr>'codigos 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cp:lastPrinted>2016-06-13T18:57:39Z</cp:lastPrinted>
  <dcterms:created xsi:type="dcterms:W3CDTF">2016-01-04T20:05:05Z</dcterms:created>
  <dcterms:modified xsi:type="dcterms:W3CDTF">2017-03-27T20:35:41Z</dcterms:modified>
</cp:coreProperties>
</file>