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Actividades\"/>
    </mc:Choice>
  </mc:AlternateContent>
  <xr:revisionPtr revIDLastSave="0" documentId="8_{07422337-3171-46D9-B166-D7CADA9AC4C7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X494" i="1"/>
  <c r="AX502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<sst xmlns="http://schemas.openxmlformats.org/spreadsheetml/2006/main" count="1085" uniqueCount="1066">
  <si>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</si>
  <si>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</si>
  <si>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</si>
  <si>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</si>
  <si>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</si>
  <si>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</si>
  <si>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</si>
  <si>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</si>
  <si>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</si>
  <si>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</si>
  <si>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</si>
  <si>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</si>
  <si>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</si>
  <si>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</si>
  <si>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</si>
  <si>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</si>
  <si>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</si>
  <si>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</si>
  <si>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</si>
  <si>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</si>
  <si>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</si>
  <si>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</si>
  <si>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</si>
  <si>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</si>
  <si>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</si>
  <si>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</si>
  <si>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</si>
  <si>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</si>
  <si>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</si>
  <si>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</si>
  <si>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</si>
  <si>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</si>
  <si>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</si>
  <si>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</si>
  <si>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</si>
  <si>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</si>
  <si>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</si>
  <si>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</si>
  <si>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</si>
  <si>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</si>
  <si>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</si>
  <si>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</si>
  <si>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</si>
  <si>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</si>
  <si>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</si>
  <si>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</si>
  <si>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</si>
  <si>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</si>
  <si>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</si>
  <si>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</si>
  <si>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</si>
  <si>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</si>
  <si>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</si>
  <si>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</si>
  <si>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</si>
  <si>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</si>
  <si>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</si>
  <si>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</si>
  <si>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</si>
  <si>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</si>
  <si>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</si>
  <si>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</si>
  <si>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</si>
  <si>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</si>
  <si>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</si>
  <si>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</si>
  <si>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</si>
  <si>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</si>
  <si>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</si>
  <si>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</si>
  <si>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</si>
  <si>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</si>
  <si>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</si>
  <si>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</si>
  <si>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</si>
  <si>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</si>
  <si>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</si>
  <si>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</si>
  <si>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</si>
  <si>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</si>
  <si>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</si>
  <si>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</si>
  <si>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</si>
  <si>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</si>
  <si>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</si>
  <si>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</si>
  <si>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</si>
  <si>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</si>
  <si>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</si>
  <si>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</si>
  <si>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</si>
  <si>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</si>
  <si>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</si>
  <si>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</si>
  <si>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</si>
  <si>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</si>
  <si>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</si>
  <si>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</si>
  <si>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</si>
  <si>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</si>
  <si>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</si>
  <si>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</si>
  <si>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</si>
  <si>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</si>
  <si>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</si>
  <si>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</si>
  <si>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</si>
  <si>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</si>
  <si>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</si>
  <si>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</si>
  <si>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</si>
  <si>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</si>
  <si>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</si>
  <si>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</si>
  <si>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</si>
  <si>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</si>
  <si>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</si>
  <si>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</si>
  <si>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</si>
  <si>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</si>
  <si>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</si>
  <si>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</si>
  <si>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</si>
  <si>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</si>
  <si>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</si>
  <si>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</si>
  <si>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</si>
  <si>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</si>
  <si>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</si>
  <si>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</si>
  <si>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</si>
  <si>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</si>
  <si>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</si>
  <si>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</si>
  <si>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</si>
  <si>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</si>
  <si>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</si>
  <si>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</si>
  <si>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</si>
  <si>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</si>
  <si>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</si>
  <si>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</si>
  <si>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</si>
  <si>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</si>
  <si>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</si>
  <si>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</si>
  <si>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</si>
  <si>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</si>
  <si>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</si>
  <si>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</si>
  <si>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</si>
  <si>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</si>
  <si>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</si>
  <si>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</si>
  <si>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</si>
  <si>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</si>
  <si>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</si>
  <si>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</si>
  <si>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</si>
  <si>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</si>
  <si>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</si>
  <si>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</si>
  <si>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</si>
  <si>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</si>
  <si>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</si>
  <si>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</si>
  <si>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</si>
  <si>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</si>
  <si>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</si>
  <si>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</si>
  <si>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</si>
  <si>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</si>
  <si>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</si>
  <si>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</si>
  <si>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</si>
  <si>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</si>
  <si>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</si>
  <si>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</si>
  <si>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</si>
  <si>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</si>
  <si>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</si>
  <si>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</si>
  <si>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</si>
  <si>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</si>
  <si>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</si>
  <si>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</si>
  <si>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</si>
  <si>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</si>
  <si>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</si>
  <si>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</si>
  <si>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</si>
  <si>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</si>
  <si>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</si>
  <si>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</si>
  <si>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</si>
  <si>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</si>
  <si>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</si>
  <si>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</si>
  <si>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</si>
  <si>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</si>
  <si>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</si>
  <si>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</si>
  <si>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</si>
  <si>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</si>
  <si>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</si>
  <si>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</si>
  <si>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</si>
  <si>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</si>
  <si>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</si>
  <si>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</si>
  <si>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</si>
  <si>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</si>
  <si>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</si>
  <si>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</si>
  <si>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</si>
  <si>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</si>
  <si>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</si>
  <si>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</si>
  <si>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</si>
  <si>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</si>
  <si>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</si>
  <si>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</si>
  <si>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</si>
  <si>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</si>
  <si>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</si>
  <si>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</si>
  <si>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</si>
  <si>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</si>
  <si>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</si>
  <si>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</si>
  <si>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</si>
  <si>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</si>
  <si>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</si>
  <si>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</si>
  <si>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</si>
  <si>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</si>
  <si>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</si>
  <si>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</si>
  <si>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</si>
  <si>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</si>
  <si>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</si>
  <si>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</si>
  <si>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</si>
  <si>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</si>
  <si>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</si>
  <si>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</si>
  <si>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</si>
  <si>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</si>
  <si>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</si>
  <si>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</si>
  <si>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</si>
  <si>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</si>
  <si>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</si>
  <si>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</si>
  <si>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</si>
  <si>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</si>
  <si>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</si>
  <si>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</si>
  <si>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</si>
  <si>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</si>
  <si>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</si>
  <si>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</si>
  <si>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</si>
  <si>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</si>
  <si>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</si>
  <si>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</si>
  <si>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</si>
  <si>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</si>
  <si>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</si>
  <si>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</si>
  <si>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</si>
  <si>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</si>
  <si>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</si>
  <si>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</si>
  <si>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</si>
  <si>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</si>
  <si>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</si>
  <si>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</si>
  <si>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</si>
  <si>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</si>
  <si>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</si>
  <si>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</si>
  <si>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</si>
  <si>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</si>
  <si>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</si>
  <si>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</si>
  <si>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</si>
  <si>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</si>
  <si>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</si>
  <si>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</si>
  <si>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</si>
  <si>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</si>
  <si>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</si>
  <si>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</si>
  <si>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</si>
  <si>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</si>
  <si>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</si>
  <si>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</si>
  <si>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</si>
  <si>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</si>
  <si>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</si>
  <si>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</si>
  <si>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</si>
  <si>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</si>
  <si>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</si>
  <si>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</si>
  <si>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</si>
  <si>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</si>
  <si>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</si>
  <si>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</si>
  <si>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</si>
  <si>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</si>
  <si>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</si>
  <si>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</si>
  <si>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</si>
  <si>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</si>
  <si>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</si>
  <si>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</si>
  <si>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</si>
  <si>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</si>
  <si>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</si>
  <si>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</si>
  <si>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</si>
  <si>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</si>
  <si>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</si>
  <si>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</si>
  <si>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</si>
  <si>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</si>
  <si>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</si>
  <si>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</si>
  <si>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</si>
  <si>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</si>
  <si>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</si>
  <si>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</si>
  <si>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</si>
  <si>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</si>
  <si>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</si>
  <si>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</si>
  <si>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</si>
  <si>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</si>
  <si>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</si>
  <si>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</si>
  <si>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</si>
  <si>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</si>
  <si>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</si>
  <si>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</si>
  <si>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</si>
  <si>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</si>
  <si>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</si>
  <si>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</si>
  <si>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</si>
  <si>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</si>
  <si>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</si>
  <si>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</si>
  <si>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</si>
  <si>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</si>
  <si>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</si>
  <si>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</si>
  <si>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</si>
  <si>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</si>
  <si>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</si>
  <si>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</si>
  <si>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</si>
  <si>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</si>
  <si>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</si>
  <si>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</si>
  <si>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</si>
  <si>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</si>
  <si>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</si>
  <si>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</si>
  <si>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</si>
  <si>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</si>
  <si>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</si>
  <si>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</si>
  <si>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</si>
  <si>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</si>
  <si>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</si>
  <si>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</si>
  <si>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</si>
  <si>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</si>
  <si>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</si>
  <si>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</si>
  <si>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</si>
  <si>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</si>
  <si>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</si>
  <si>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</si>
  <si>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</si>
  <si>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</si>
  <si>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</si>
  <si>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</si>
  <si>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</si>
  <si>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</si>
  <si>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</si>
  <si>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</si>
  <si>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</si>
  <si>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</si>
  <si>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</si>
  <si>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</si>
  <si>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</si>
  <si>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</si>
  <si>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</si>
  <si>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</si>
  <si>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</si>
  <si>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</si>
  <si>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</si>
  <si>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</si>
  <si>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</si>
  <si>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</si>
  <si>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</si>
  <si>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</si>
  <si>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</si>
  <si>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</si>
  <si>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</si>
  <si>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</si>
  <si>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</si>
  <si>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</si>
  <si>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</si>
  <si>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</si>
  <si>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</si>
  <si>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</si>
  <si>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</si>
  <si>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</si>
  <si>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</si>
  <si>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</si>
  <si>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</si>
  <si>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</si>
  <si>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</si>
  <si>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</si>
  <si>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</si>
  <si>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</si>
  <si>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</si>
  <si>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</si>
  <si>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</si>
  <si>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</si>
  <si>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</si>
  <si>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</si>
  <si>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</si>
  <si>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</si>
  <si>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</si>
  <si>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</si>
  <si>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</si>
  <si>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</si>
  <si>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</si>
  <si>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</si>
  <si>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</si>
  <si>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</si>
  <si>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</si>
  <si>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</si>
  <si>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</si>
  <si>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</si>
  <si>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</si>
  <si>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</si>
  <si>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</si>
  <si>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</si>
  <si>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</si>
  <si>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</si>
  <si>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</si>
  <si>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</si>
  <si>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</si>
  <si>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</si>
  <si>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</si>
  <si>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</si>
  <si>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</si>
  <si>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</si>
  <si>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</si>
  <si>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</si>
  <si>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</si>
  <si>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</si>
  <si>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</si>
  <si>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</si>
  <si>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</si>
  <si>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</si>
  <si>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</si>
  <si>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</si>
  <si>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</si>
  <si>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</si>
  <si>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</si>
  <si>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</si>
  <si>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</si>
  <si>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</si>
  <si>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</si>
  <si>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</si>
  <si>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</si>
  <si>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</si>
  <si>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</si>
  <si>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</si>
  <si>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</si>
  <si>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</si>
  <si>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</si>
  <si>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</si>
  <si>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</si>
  <si>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</si>
  <si>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</si>
  <si>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</si>
  <si>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</si>
  <si>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</si>
  <si>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</si>
  <si>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</si>
  <si>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</si>
  <si>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</si>
  <si>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</si>
  <si>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</si>
  <si>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</si>
  <si>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</si>
  <si>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</si>
  <si>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</si>
  <si>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</si>
  <si>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</si>
  <si>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</si>
  <si>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</si>
  <si>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</si>
  <si>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</si>
  <si>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</si>
  <si>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</si>
  <si>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</si>
  <si>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</si>
  <si>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</si>
  <si>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</si>
  <si>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</si>
  <si>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</si>
  <si>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</si>
  <si>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</si>
  <si>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</si>
  <si>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</si>
  <si>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</si>
  <si>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</si>
  <si>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</si>
  <si>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</si>
  <si>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</si>
  <si>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</si>
  <si>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</si>
  <si>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</si>
  <si>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</si>
  <si>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</si>
  <si>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</si>
  <si>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</si>
  <si>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</si>
  <si>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</si>
  <si>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</si>
  <si>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</si>
  <si>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</si>
  <si>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</si>
  <si>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</si>
  <si>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</si>
  <si>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</si>
  <si>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</si>
  <si>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</si>
  <si>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</si>
  <si>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</si>
  <si>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</si>
  <si>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</si>
  <si>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</si>
  <si>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</si>
  <si>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</si>
  <si>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</si>
  <si>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</si>
  <si>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</si>
  <si>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</si>
  <si>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</si>
  <si>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</si>
  <si>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</si>
  <si>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</si>
  <si>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</si>
  <si>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</si>
  <si>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</si>
  <si>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</si>
  <si>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</si>
  <si>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</si>
  <si>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</si>
  <si>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</si>
  <si>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</si>
  <si>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</si>
  <si>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</si>
  <si>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</si>
  <si>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</si>
  <si>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</si>
  <si>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</si>
  <si>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</si>
  <si>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</si>
  <si>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</si>
  <si>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</si>
  <si>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</si>
  <si>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</si>
  <si>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</si>
  <si>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</si>
  <si>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</si>
  <si>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</si>
  <si>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</si>
  <si>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</si>
  <si>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</si>
  <si>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</si>
  <si>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</si>
  <si>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</si>
  <si>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</si>
  <si>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</si>
  <si>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</si>
  <si>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</si>
  <si>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</si>
  <si>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</si>
  <si>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</si>
  <si>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</si>
  <si>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</si>
  <si>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</si>
  <si>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</si>
  <si>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</si>
  <si>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</si>
  <si>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</si>
  <si>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</si>
  <si>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</si>
  <si>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</si>
  <si>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</si>
  <si>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</si>
  <si>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</si>
  <si>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</si>
  <si>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</si>
  <si>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</si>
  <si>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</si>
  <si>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</si>
  <si>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</si>
  <si>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</si>
  <si>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</si>
  <si>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</si>
  <si>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</si>
  <si>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</si>
  <si>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</si>
  <si>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</si>
  <si>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</si>
  <si>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</si>
  <si>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</si>
  <si>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</si>
  <si>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</si>
  <si>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</si>
  <si>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</si>
  <si>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</si>
  <si>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</si>
  <si>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</si>
  <si>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</si>
  <si>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</si>
  <si>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</si>
  <si>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</si>
  <si>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</si>
  <si>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</si>
  <si>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</si>
  <si>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</si>
  <si>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</si>
  <si>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</si>
  <si>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</si>
  <si>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</si>
  <si>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</si>
  <si>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</si>
  <si>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</si>
  <si>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</si>
  <si>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</si>
  <si>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</si>
  <si>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</si>
  <si>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</si>
  <si>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</si>
  <si>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</si>
  <si>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</si>
  <si>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</si>
  <si>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</si>
  <si>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</si>
  <si>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</si>
  <si>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</si>
  <si>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</si>
  <si>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</si>
  <si>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</si>
  <si>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</si>
  <si>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</si>
  <si>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</si>
  <si>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</si>
  <si>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</si>
  <si>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</si>
  <si>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</si>
  <si>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</si>
  <si>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</si>
  <si>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</si>
  <si>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</si>
  <si>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</si>
  <si>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</si>
  <si>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</si>
  <si>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</si>
  <si>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</si>
  <si>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</si>
  <si>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</si>
  <si>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</si>
  <si>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</si>
  <si>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</si>
  <si>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</si>
  <si>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</si>
  <si>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</si>
  <si>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</si>
  <si>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</si>
  <si>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</si>
  <si>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</si>
  <si>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</si>
  <si>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</si>
  <si>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</si>
  <si>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</si>
  <si>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</si>
  <si>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</si>
  <si>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</si>
  <si>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</si>
  <si>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</si>
  <si>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</si>
  <si>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</si>
  <si>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</si>
  <si>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</si>
  <si>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</si>
  <si>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</si>
  <si>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</si>
  <si>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</si>
  <si>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</si>
  <si>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</si>
  <si>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</si>
  <si>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</si>
  <si>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</si>
  <si>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</si>
  <si>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</si>
  <si>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</si>
  <si>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</si>
  <si>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</si>
  <si>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</si>
  <si>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</si>
  <si>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</si>
  <si>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</si>
  <si>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</si>
  <si>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</si>
  <si>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</si>
  <si>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</si>
  <si>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</si>
  <si>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</si>
  <si>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</si>
  <si>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</si>
  <si>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</si>
  <si>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</si>
  <si>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</si>
  <si>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</si>
  <si>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</si>
  <si>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</si>
  <si>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</si>
  <si>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</si>
  <si>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</si>
  <si>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</si>
  <si>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</si>
  <si>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</si>
  <si>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</si>
  <si>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</si>
  <si>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</si>
  <si>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</si>
  <si>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</si>
  <si>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</si>
  <si>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</si>
  <si>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</si>
  <si>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</si>
  <si>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</si>
  <si>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</si>
  <si>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</si>
  <si>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</si>
  <si>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</si>
  <si>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</si>
  <si>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</si>
  <si>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</si>
  <si>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</si>
  <si>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</si>
  <si>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</si>
  <si>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</si>
  <si>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</si>
  <si>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</si>
  <si>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</si>
  <si>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</si>
  <si>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</si>
  <si>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</si>
  <si>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</si>
  <si>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</si>
  <si>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</si>
  <si>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</si>
  <si>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</si>
  <si>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</si>
  <si>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</si>
  <si>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</si>
  <si>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</si>
  <si>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</si>
  <si>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</si>
  <si>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</si>
  <si>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</si>
  <si>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</si>
  <si>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</si>
  <si>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</si>
  <si>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</si>
  <si>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</si>
  <si>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</si>
  <si>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</si>
  <si>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</si>
  <si>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</si>
  <si>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</si>
  <si>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</si>
  <si>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</si>
  <si>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</si>
  <si>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</si>
  <si>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</si>
  <si>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</si>
  <si>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</si>
  <si>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</si>
  <si>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</si>
  <si>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</si>
  <si>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</si>
  <si>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</si>
  <si>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</si>
  <si>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</si>
  <si>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</si>
  <si>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</si>
  <si>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</si>
  <si>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</si>
  <si>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</si>
  <si>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</si>
  <si>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</si>
  <si>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</si>
  <si>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</si>
  <si>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</si>
  <si>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</si>
  <si>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</si>
  <si>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</si>
  <si>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</si>
  <si>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</si>
  <si>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</si>
  <si>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</si>
  <si>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</si>
  <si>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</si>
  <si>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</si>
  <si>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</si>
  <si>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</si>
  <si>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</si>
  <si>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</si>
  <si>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</si>
  <si>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</si>
  <si>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</si>
  <si>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</si>
  <si>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</si>
  <si>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</si>
  <si>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</si>
  <si>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</si>
  <si>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</si>
  <si>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</si>
  <si>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</si>
  <si>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</si>
  <si>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</si>
  <si>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</si>
  <si>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</si>
  <si>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</si>
  <si>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</si>
  <si>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</si>
  <si>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</si>
  <si>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</si>
  <si>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</si>
  <si>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</si>
  <si>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</si>
  <si>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</si>
  <si>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</si>
  <si>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</si>
  <si>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</si>
  <si>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</si>
  <si>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</si>
  <si>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</si>
  <si>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</si>
  <si>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</si>
  <si>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</si>
  <si>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</si>
  <si>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</si>
  <si>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</si>
  <si>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</si>
  <si>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</si>
  <si>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</si>
  <si>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</si>
  <si>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</si>
  <si>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</si>
  <si>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</si>
  <si>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</si>
  <si>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</si>
  <si>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</si>
  <si>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</si>
  <si>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</si>
  <si>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</si>
  <si>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</si>
  <si>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</si>
  <si>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</si>
  <si>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</si>
  <si>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</si>
  <si>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</si>
  <si>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</si>
  <si>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</si>
  <si>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</si>
  <si>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</si>
  <si>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</si>
  <si>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</si>
  <si>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</si>
  <si>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</si>
  <si>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</si>
  <si>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</si>
  <si>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</si>
  <si>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</si>
  <si>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</si>
  <si>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</si>
  <si>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</si>
  <si>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</si>
  <si>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</si>
  <si>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</si>
  <si>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</si>
  <si>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</si>
  <si>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</si>
  <si>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</si>
  <si>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</si>
  <si>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</si>
  <si>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</si>
  <si>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</si>
  <si>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</si>
  <si>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</si>
  <si>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</si>
  <si>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</si>
  <si>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</si>
  <si>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</si>
  <si>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</si>
  <si>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</si>
  <si>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</si>
  <si>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</si>
  <si>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</si>
  <si>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</si>
  <si>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</si>
  <si>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</si>
  <si>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</si>
  <si>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</si>
  <si>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</si>
  <si>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</si>
  <si>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</si>
  <si>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</si>
  <si>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</si>
  <si>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</si>
  <si>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</si>
  <si>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</si>
  <si>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</si>
  <si>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</si>
  <si>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</si>
  <si>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</si>
  <si>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</si>
  <si>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</si>
  <si>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</si>
  <si>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</si>
  <si>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</si>
  <si>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</si>
  <si>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</si>
  <si>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</si>
  <si>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</si>
  <si>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</si>
  <si>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</si>
  <si>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</si>
  <si>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</si>
  <si>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</si>
  <si>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</si>
  <si>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</si>
  <si>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</si>
  <si>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</si>
  <si>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</si>
  <si>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</si>
  <si>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</si>
  <si>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</si>
  <si>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</si>
  <si>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</si>
  <si>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</si>
  <si>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</si>
  <si>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</si>
  <si>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</si>
  <si>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</si>
  <si>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</si>
  <si>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</si>
  <si>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</si>
  <si>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</si>
  <si>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</si>
  <si>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</si>
  <si>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</si>
  <si>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</si>
  <si>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</si>
  <si>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</si>
  <si>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</si>
  <si>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</si>
  <si>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</si>
  <si>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</si>
  <si>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</si>
  <si>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</si>
  <si>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</si>
  <si>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</si>
  <si>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</si>
  <si>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</si>
  <si>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</si>
  <si>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</si>
  <si>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</si>
  <si>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</si>
  <si>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</si>
  <si>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</si>
  <si>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</si>
  <si>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</si>
  <si>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</si>
  <si>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</si>
  <si>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</si>
  <si>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</si>
  <si>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</si>
  <si>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</si>
  <si>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</si>
  <si>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</si>
  <si>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</si>
  <si>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</si>
  <si>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</si>
  <si>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</si>
  <si>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</si>
  <si>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</si>
  <si>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</si>
  <si>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</si>
  <si>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</si>
  <si>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</si>
  <si>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</si>
  <si>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</si>
  <si>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</si>
  <si>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</si>
  <si>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</si>
  <si>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</si>
  <si>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</si>
  <si>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</si>
  <si>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</si>
  <si>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</si>
  <si>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</si>
  <si>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</si>
  <si>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</si>
  <si>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</si>
  <si>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</si>
  <si>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</si>
  <si>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</si>
  <si>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</si>
  <si>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</si>
  <si>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</si>
  <si>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</si>
  <si>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</si>
  <si>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</si>
  <si>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</si>
  <si>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</si>
  <si>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</si>
  <si>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</si>
  <si>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</si>
  <si>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</si>
  <si>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</si>
  <si>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</si>
  <si>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</si>
  <si>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</si>
  <si>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</si>
  <si>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</si>
  <si>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</si>
  <si>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</si>
  <si>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</si>
  <si>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</si>
  <si>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</si>
  <si>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</si>
  <si>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</si>
  <si>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DEL 1 AL 30 DE NOVIEMBRE DE 2020</t>
  </si>
  <si>
    <t>C. MARTIN LARIOS GARCIA</t>
  </si>
  <si>
    <t>L.C.P. Y M.I. ARTURO CORTES VILLAVICENCIO</t>
  </si>
  <si>
    <t>PRESIDENTE MUNICIPAL</t>
  </si>
  <si>
    <t>ENCARGADO DE LA HACIENDA PUBLICA MUNICIPAL</t>
  </si>
  <si>
    <t>ASEJ2020-11-03-02-2021-1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</si>
</sst>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workbookViewId="0">
      <selection activeCell="A17" sqref="A17:XFD17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19625446</v>
      </c>
      <c r="AY7" s="13">
        <f>AY8+AY29+AY35+AY40+AY72+AY81+AY102+AY114</f>
        <v>16224582.970000001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8504307.370000001</v>
      </c>
      <c r="AY8" s="15">
        <f>AY9+AY11+AY15+AY16+AY17+AY18+AY19+AY25+AY27</f>
        <v>7270419.9000000004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1750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1750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8318483.7700000005</v>
      </c>
      <c r="AY11" s="17">
        <f>SUM(AY12:AY14)</f>
        <v>7123046.8200000003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6536094.96</v>
      </c>
      <c r="AY12" s="20">
        <v>5243801.53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1780991.44</v>
      </c>
      <c r="AY13" s="20">
        <v>1876407.47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1397.37</v>
      </c>
      <c r="AY14" s="20">
        <v>2837.82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184543.6</v>
      </c>
      <c r="AY19" s="17">
        <f>SUM(AY20:AY24)</f>
        <v>145623.07999999999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124922.57</v>
      </c>
      <c r="AY20" s="20">
        <v>129217.05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38086.78</v>
      </c>
      <c r="AY22" s="20">
        <v>10357.19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21534.25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6048.84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1280</v>
      </c>
      <c r="AY27" s="17">
        <f>SUM(AY28)</f>
        <v>0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1280</v>
      </c>
      <c r="AY28" s="20">
        <v>0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1898700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1898700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1898700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9056571.2999999989</v>
      </c>
      <c r="AY40" s="15">
        <f>AY41+AY46+AY47+AY62+AY68+AY70</f>
        <v>8884951.6600000001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381027.05</v>
      </c>
      <c r="AY41" s="17">
        <f>SUM(AY42:AY45)</f>
        <v>476032.5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51067</v>
      </c>
      <c r="AY42" s="20">
        <v>150676.5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86968.05</v>
      </c>
      <c r="AY44" s="20">
        <v>62886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242992</v>
      </c>
      <c r="AY45" s="20">
        <v>262470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8559588.129999999</v>
      </c>
      <c r="AY47" s="17">
        <f>SUM(AY48:AY61)</f>
        <v>8262021.8399999999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197277</v>
      </c>
      <c r="AY48" s="20">
        <v>215058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11752</v>
      </c>
      <c r="AY49" s="20">
        <v>14288.9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455889.93</v>
      </c>
      <c r="AY50" s="20">
        <v>82578.03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20221.46</v>
      </c>
      <c r="AY52" s="20">
        <v>19282.11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18485</v>
      </c>
      <c r="AY55" s="20">
        <v>11257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7121015.6399999997</v>
      </c>
      <c r="AY57" s="20">
        <v>7166740.0199999996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231534</v>
      </c>
      <c r="AY58" s="20">
        <v>118682.5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19681.5</v>
      </c>
      <c r="AY59" s="20">
        <v>41344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403292.6</v>
      </c>
      <c r="AY60" s="20">
        <v>509540.28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80439</v>
      </c>
      <c r="AY61" s="20">
        <v>83251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115956.12</v>
      </c>
      <c r="AY62" s="17">
        <f>SUM(AY63:AY67)</f>
        <v>146897.32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114100.62</v>
      </c>
      <c r="AY63" s="20">
        <v>143785.82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1855.5</v>
      </c>
      <c r="AY65" s="20">
        <v>3111.5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18692</v>
      </c>
      <c r="AY72" s="15">
        <f>AY73+AY76+AY77+AY78+AY80</f>
        <v>25804.5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18692</v>
      </c>
      <c r="AY73" s="17">
        <f>SUM(AY74:AY75)</f>
        <v>25804.5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18692</v>
      </c>
      <c r="AY75" s="20">
        <v>25804.5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147175.32999999999</v>
      </c>
      <c r="AY81" s="15">
        <f>AY82+AY83+AY85+AY87+AY89+AY91+AY93+AY94+AY100</f>
        <v>43406.91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142794</v>
      </c>
      <c r="AY83" s="17">
        <f>SUM(AY84)</f>
        <v>15404.12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142794</v>
      </c>
      <c r="AY84" s="20">
        <v>15404.12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4371.33</v>
      </c>
      <c r="AY87" s="17">
        <f>SUM(AY88)</f>
        <v>28002.79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4371.33</v>
      </c>
      <c r="AY88" s="20">
        <v>28002.79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10</v>
      </c>
      <c r="AY100" s="17">
        <f>SUM(AY101)</f>
        <v>0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10</v>
      </c>
      <c r="AY101" s="20">
        <v>0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84792869.110000014</v>
      </c>
      <c r="AY117" s="13">
        <f>AY118+AY149</f>
        <v>78396457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82555481.500000015</v>
      </c>
      <c r="AY118" s="15">
        <f>AY119+AY132+AY135+AY140+AY146</f>
        <v>76959359.590000004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49925917.450000003</v>
      </c>
      <c r="AY119" s="17">
        <f>SUM(AY120:AY131)</f>
        <v>48968080.890000001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48499897.25</v>
      </c>
      <c r="AY120" s="20">
        <v>48772907.490000002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1426020.2</v>
      </c>
      <c r="AY131" s="20">
        <v>195173.4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27383166.350000001</v>
      </c>
      <c r="AY132" s="17">
        <f>SUM(AY133:AY134)</f>
        <v>26979524.539999999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16469045.800000001</v>
      </c>
      <c r="AY133" s="20">
        <v>15435814.630000001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10914120.550000001</v>
      </c>
      <c r="AY134" s="20">
        <v>11543709.91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5246397.7</v>
      </c>
      <c r="AY135" s="17">
        <f>SUM(AY136:AY139)</f>
        <v>1011754.16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5246397.7</v>
      </c>
      <c r="AY139" s="20">
        <v>1011754.16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2237387.61</v>
      </c>
      <c r="AY149" s="15">
        <f>AY150+AY152+AY153+AY155+AY156+AY158+AY159</f>
        <v>1437097.41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2237387.61</v>
      </c>
      <c r="AY153" s="17">
        <f>SUM(AY154)</f>
        <v>1437097.41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2237387.61</v>
      </c>
      <c r="AY154" s="20">
        <v>1437097.41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14780.65</v>
      </c>
      <c r="AY161" s="13">
        <f>AY162+AY165+AY171+AY173+AY175</f>
        <v>9533.0300000000007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14780.65</v>
      </c>
      <c r="AY162" s="15">
        <f>SUM(AY163:AY164)</f>
        <v>9533.0300000000007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14780.65</v>
      </c>
      <c r="AY164" s="17">
        <v>9533.0300000000007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104433095.76000002</v>
      </c>
      <c r="AY184" s="27">
        <f>AY7+AY117+AY161</f>
        <v>94630573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65343221.219999999</v>
      </c>
      <c r="AY186" s="13">
        <f>AY187+AY222+AY287</f>
        <v>67246266.120000005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35151603.189999998</v>
      </c>
      <c r="AY187" s="15">
        <f>AY188+AY193+AY198+AY207+AY212+AY219</f>
        <v>37994496.690000005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28975160.969999999</v>
      </c>
      <c r="AY188" s="17">
        <f>SUM(AY189:AY192)</f>
        <v>27094104.760000002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2369961</v>
      </c>
      <c r="AY189" s="20">
        <v>2585412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26605199.969999999</v>
      </c>
      <c r="AY191" s="20">
        <v>24508692.760000002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3974674.4</v>
      </c>
      <c r="AY193" s="17">
        <f>SUM(AY194:AY197)</f>
        <v>4364920.04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1640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3974674.4</v>
      </c>
      <c r="AY195" s="20">
        <v>4363280.04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564540.49</v>
      </c>
      <c r="AY198" s="17">
        <f>SUM(AY199:AY206)</f>
        <v>4750294.58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70581</v>
      </c>
      <c r="AY199" s="20">
        <v>71854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493959.49</v>
      </c>
      <c r="AY200" s="20">
        <v>4678440.58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1637227.33</v>
      </c>
      <c r="AY207" s="17">
        <f>SUM(AY208:AY211)</f>
        <v>1755177.31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1637227.33</v>
      </c>
      <c r="AY208" s="20">
        <v>1755177.31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30000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30000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13404068.389999999</v>
      </c>
      <c r="AY222" s="15">
        <f>AY223+AY232+AY236+AY246+AY256+AY264+AY267+AY273+AY277</f>
        <v>13913312.02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893525.9</v>
      </c>
      <c r="AY223" s="17">
        <f>SUM(AY224:AY231)</f>
        <v>717874.35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533134.68999999994</v>
      </c>
      <c r="AY224" s="20">
        <v>288937.44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21557.38</v>
      </c>
      <c r="AY225" s="20">
        <v>12681.01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8908.7999999999993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295175.03000000003</v>
      </c>
      <c r="AY229" s="20">
        <v>285184.3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34750</v>
      </c>
      <c r="AY231" s="20">
        <v>131071.6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1553496.36</v>
      </c>
      <c r="AY232" s="17">
        <f>SUM(AY233:AY235)</f>
        <v>814719.64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1553496.36</v>
      </c>
      <c r="AY233" s="20">
        <v>813732.62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987.02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1622240</v>
      </c>
      <c r="AY246" s="17">
        <f>SUM(AY247:AY255)</f>
        <v>1324394.1499999999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341086.92</v>
      </c>
      <c r="AY247" s="20">
        <v>108496.9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365482.27</v>
      </c>
      <c r="AY248" s="20">
        <v>207407.27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22446.89</v>
      </c>
      <c r="AY249" s="20">
        <v>23249.89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18676</v>
      </c>
      <c r="AY250" s="20">
        <v>10802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3500</v>
      </c>
      <c r="AY251" s="20">
        <v>600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229025.57</v>
      </c>
      <c r="AY252" s="20">
        <v>335274.93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384508.6</v>
      </c>
      <c r="AY253" s="20">
        <v>252963.59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257513.75</v>
      </c>
      <c r="AY255" s="20">
        <v>385599.57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1193948.02</v>
      </c>
      <c r="AY256" s="17">
        <f>SUM(AY257:AY263)</f>
        <v>619547.84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56928</v>
      </c>
      <c r="AY257" s="20">
        <v>124466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31625</v>
      </c>
      <c r="AY258" s="20">
        <v>53026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141526.28</v>
      </c>
      <c r="AY259" s="20">
        <v>176421.87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11743</v>
      </c>
      <c r="AY260" s="20">
        <v>22374.3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952125.74</v>
      </c>
      <c r="AY262" s="20">
        <v>243259.67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6271094.1699999999</v>
      </c>
      <c r="AY264" s="17">
        <f>SUM(AY265:AY266)</f>
        <v>7916281.71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6271094.1699999999</v>
      </c>
      <c r="AY265" s="20">
        <v>7916281.71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394518.87</v>
      </c>
      <c r="AY267" s="17">
        <f>SUM(AY268:AY272)</f>
        <v>509511.39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101254.06</v>
      </c>
      <c r="AY268" s="20">
        <v>182419.16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124687.93</v>
      </c>
      <c r="AY269" s="20">
        <v>131825.85999999999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168576.88</v>
      </c>
      <c r="AY270" s="20">
        <v>194581.64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684.73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50156.25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50156.25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1475245.07</v>
      </c>
      <c r="AY277" s="17">
        <f>SUM(AY278:AY286)</f>
        <v>1960826.69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51236.1</v>
      </c>
      <c r="AY278" s="20">
        <v>116721.36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25611.57</v>
      </c>
      <c r="AY279" s="20">
        <v>54536.5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30629.64</v>
      </c>
      <c r="AY280" s="20">
        <v>1065.76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19740.580000000002</v>
      </c>
      <c r="AY281" s="20">
        <v>65102.29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579.79999999999995</v>
      </c>
      <c r="AY282" s="20">
        <v>1961.85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887901.07</v>
      </c>
      <c r="AY283" s="20">
        <v>1286153.98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459546.31</v>
      </c>
      <c r="AY285" s="20">
        <v>435284.95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16787549.640000001</v>
      </c>
      <c r="AY287" s="15">
        <f>AY288+AY298+AY308+AY318+AY328+AY338+AY346+AY356+AY362</f>
        <v>15338457.409999998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8422199.5500000007</v>
      </c>
      <c r="AY288" s="17">
        <v>8011338.0099999998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8143230.6500000004</v>
      </c>
      <c r="AY289" s="20">
        <v>7727115.3399999999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2344.5100000000002</v>
      </c>
      <c r="AY290" s="20">
        <v>4277.7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241384.24</v>
      </c>
      <c r="AY292" s="20">
        <v>245923.06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31442</v>
      </c>
      <c r="AY294" s="20">
        <v>31647.29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3798.15</v>
      </c>
      <c r="AY296" s="20">
        <v>2374.62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1252300.5600000003</v>
      </c>
      <c r="AY298" s="17">
        <f>SUM(AY299:AY307)</f>
        <v>980457.53999999992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30000</v>
      </c>
      <c r="AY299" s="20">
        <v>40321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16500</v>
      </c>
      <c r="AY300" s="20">
        <v>27900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147920.9</v>
      </c>
      <c r="AY301" s="20">
        <v>229231.46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714306.05</v>
      </c>
      <c r="AY303" s="20">
        <v>671000.88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323213</v>
      </c>
      <c r="AY304" s="20">
        <v>0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20360.61</v>
      </c>
      <c r="AY305" s="20">
        <v>12004.2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710500.06</v>
      </c>
      <c r="AY308" s="17">
        <f>SUM(AY309:AY317)</f>
        <v>78550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7760</v>
      </c>
      <c r="AY309" s="20">
        <v>1004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247685.26</v>
      </c>
      <c r="AY310" s="20">
        <v>61712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1347.8</v>
      </c>
      <c r="AY311" s="20">
        <v>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75707</v>
      </c>
      <c r="AY312" s="20">
        <v>15834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378000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328152.54000000004</v>
      </c>
      <c r="AY318" s="17">
        <f>SUM(AY319:AY327)</f>
        <v>270102.99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126325.6</v>
      </c>
      <c r="AY319" s="20">
        <v>153108.49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12750.17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129576.6</v>
      </c>
      <c r="AY323" s="20">
        <v>67817.02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72250.34</v>
      </c>
      <c r="AY325" s="20">
        <v>36427.31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4098314.62</v>
      </c>
      <c r="AY328" s="17">
        <f>SUM(AY329:AY337)</f>
        <v>2706420.4699999997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2150024.04</v>
      </c>
      <c r="AY329" s="20">
        <v>405288.87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45591.81</v>
      </c>
      <c r="AY330" s="20">
        <v>1300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48964.93</v>
      </c>
      <c r="AY331" s="20">
        <v>23580.66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268428.36</v>
      </c>
      <c r="AY333" s="20">
        <v>534751.18000000005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252028.99</v>
      </c>
      <c r="AY335" s="20">
        <v>887661.82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1333276.49</v>
      </c>
      <c r="AY336" s="20">
        <v>853837.94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284992.64000000001</v>
      </c>
      <c r="AY338" s="17">
        <f>SUM(AY339:AY345)</f>
        <v>151292.88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281582.24</v>
      </c>
      <c r="AY339" s="20">
        <v>151292.88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3410.4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305409.78000000003</v>
      </c>
      <c r="AY346" s="17">
        <f>SUM(AY347:AY355)</f>
        <v>548290.82999999996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305409.78000000003</v>
      </c>
      <c r="AY351" s="20">
        <v>548290.82999999996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980072.45</v>
      </c>
      <c r="AY356" s="17">
        <f>SUM(AY357:AY361)</f>
        <v>2281417.34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980072.45</v>
      </c>
      <c r="AY358" s="20">
        <v>2281417.34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405607.43999999994</v>
      </c>
      <c r="AY362" s="17">
        <f>SUM(AY363:AY371)</f>
        <v>310587.34999999998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364376.16</v>
      </c>
      <c r="AY364" s="20">
        <v>285194.34999999998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41231.279999999999</v>
      </c>
      <c r="AY367" s="20">
        <v>25393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19348159.23</v>
      </c>
      <c r="AY372" s="13">
        <f>AY373+AY385+AY391+AY403+AY416+AY423+AY433+AY436+AY447</f>
        <v>11821649.07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18387717.629999999</v>
      </c>
      <c r="AY403" s="15">
        <f>AY404+AY406+AY408+AY414</f>
        <v>10835356.17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13714293.119999999</v>
      </c>
      <c r="AY404" s="17">
        <f>SUM(AY405)</f>
        <v>6472622.5700000003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13714293.119999999</v>
      </c>
      <c r="AY405" s="20">
        <v>6472622.5700000003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4673424.51</v>
      </c>
      <c r="AY408" s="17">
        <f>SUM(AY409:AY413)</f>
        <v>4362733.5999999996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1083817.21</v>
      </c>
      <c r="AY409" s="20">
        <v>441406.98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3921326.62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3589607.3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960441.6</v>
      </c>
      <c r="AY416" s="15">
        <f>AY417+AY419+AY421</f>
        <v>986292.9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960441.6</v>
      </c>
      <c r="AY419" s="17">
        <f>SUM(AY420)</f>
        <v>986292.9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960441.6</v>
      </c>
      <c r="AY420" s="20">
        <v>986292.9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84691380.450000003</v>
      </c>
      <c r="AY543" s="30">
        <f>AY186+AY372+AY453+AY477+AY507+AY540</f>
        <v>79067915.189999998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19741715.310000017</v>
      </c>
      <c r="AY544" s="31">
        <f>AY184-AY543</f>
        <v>15562657.810000002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2020-01-24T18:04:04Z</cp:lastPrinted>
  <dcterms:created xsi:type="dcterms:W3CDTF">2020-01-21T01:41:42Z</dcterms:created>
  <dcterms:modified xsi:type="dcterms:W3CDTF">2021-02-22T18:34:14Z</dcterms:modified>
</cp:coreProperties>
</file>