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Actividades\"/>
    </mc:Choice>
  </mc:AlternateContent>
  <xr:revisionPtr revIDLastSave="0" documentId="8_{F370830F-56EA-4A3B-BE7C-08D031E25701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X502" i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53" i="1" l="1"/>
  <c r="AX477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<sst xmlns="http://schemas.openxmlformats.org/spreadsheetml/2006/main" count="1085" uniqueCount="1066">
  <si>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</si>
  <si>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</si>
  <si>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</si>
  <si>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</si>
  <si>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</si>
  <si>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</si>
  <si>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</si>
  <si>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</si>
  <si>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</si>
  <si>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</si>
  <si>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</si>
  <si>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</si>
  <si>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</si>
  <si>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</si>
  <si>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</si>
  <si>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</si>
  <si>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</si>
  <si>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</si>
  <si>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</si>
  <si>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</si>
  <si>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</si>
  <si>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</si>
  <si>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</si>
  <si>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</si>
  <si>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</si>
  <si>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</si>
  <si>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</si>
  <si>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</si>
  <si>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</si>
  <si>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</si>
  <si>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</si>
  <si>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</si>
  <si>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</si>
  <si>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</si>
  <si>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</si>
  <si>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</si>
  <si>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</si>
  <si>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</si>
  <si>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</si>
  <si>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</si>
  <si>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</si>
  <si>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</si>
  <si>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</si>
  <si>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</si>
  <si>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</si>
  <si>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</si>
  <si>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</si>
  <si>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</si>
  <si>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</si>
  <si>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</si>
  <si>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</si>
  <si>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</si>
  <si>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</si>
  <si>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</si>
  <si>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</si>
  <si>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</si>
  <si>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</si>
  <si>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</si>
  <si>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</si>
  <si>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</si>
  <si>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</si>
  <si>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</si>
  <si>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</si>
  <si>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</si>
  <si>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</si>
  <si>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</si>
  <si>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</si>
  <si>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</si>
  <si>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</si>
  <si>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</si>
  <si>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</si>
  <si>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</si>
  <si>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</si>
  <si>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</si>
  <si>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</si>
  <si>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</si>
  <si>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</si>
  <si>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</si>
  <si>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</si>
  <si>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</si>
  <si>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</si>
  <si>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</si>
  <si>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</si>
  <si>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</si>
  <si>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</si>
  <si>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</si>
  <si>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</si>
  <si>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</si>
  <si>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</si>
  <si>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</si>
  <si>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</si>
  <si>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</si>
  <si>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</si>
  <si>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</si>
  <si>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</si>
  <si>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</si>
  <si>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</si>
  <si>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</si>
  <si>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</si>
  <si>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</si>
  <si>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</si>
  <si>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</si>
  <si>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</si>
  <si>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</si>
  <si>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</si>
  <si>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</si>
  <si>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</si>
  <si>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</si>
  <si>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</si>
  <si>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</si>
  <si>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</si>
  <si>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</si>
  <si>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</si>
  <si>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</si>
  <si>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</si>
  <si>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</si>
  <si>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</si>
  <si>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</si>
  <si>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</si>
  <si>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</si>
  <si>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</si>
  <si>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</si>
  <si>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</si>
  <si>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</si>
  <si>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</si>
  <si>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</si>
  <si>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</si>
  <si>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</si>
  <si>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</si>
  <si>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</si>
  <si>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</si>
  <si>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</si>
  <si>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</si>
  <si>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</si>
  <si>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</si>
  <si>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</si>
  <si>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</si>
  <si>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</si>
  <si>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</si>
  <si>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</si>
  <si>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</si>
  <si>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</si>
  <si>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</si>
  <si>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</si>
  <si>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</si>
  <si>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</si>
  <si>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</si>
  <si>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</si>
  <si>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</si>
  <si>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</si>
  <si>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</si>
  <si>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</si>
  <si>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</si>
  <si>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</si>
  <si>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</si>
  <si>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</si>
  <si>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</si>
  <si>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</si>
  <si>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</si>
  <si>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</si>
  <si>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</si>
  <si>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</si>
  <si>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</si>
  <si>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</si>
  <si>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</si>
  <si>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</si>
  <si>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</si>
  <si>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</si>
  <si>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</si>
  <si>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</si>
  <si>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</si>
  <si>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</si>
  <si>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</si>
  <si>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</si>
  <si>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</si>
  <si>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</si>
  <si>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</si>
  <si>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</si>
  <si>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</si>
  <si>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</si>
  <si>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</si>
  <si>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</si>
  <si>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</si>
  <si>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</si>
  <si>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</si>
  <si>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</si>
  <si>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</si>
  <si>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</si>
  <si>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</si>
  <si>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</si>
  <si>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</si>
  <si>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</si>
  <si>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</si>
  <si>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</si>
  <si>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</si>
  <si>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</si>
  <si>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</si>
  <si>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</si>
  <si>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</si>
  <si>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</si>
  <si>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</si>
  <si>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</si>
  <si>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</si>
  <si>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</si>
  <si>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</si>
  <si>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</si>
  <si>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</si>
  <si>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</si>
  <si>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</si>
  <si>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</si>
  <si>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</si>
  <si>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</si>
  <si>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</si>
  <si>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</si>
  <si>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</si>
  <si>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</si>
  <si>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</si>
  <si>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</si>
  <si>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</si>
  <si>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</si>
  <si>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</si>
  <si>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</si>
  <si>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</si>
  <si>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</si>
  <si>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</si>
  <si>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</si>
  <si>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</si>
  <si>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</si>
  <si>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</si>
  <si>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</si>
  <si>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</si>
  <si>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</si>
  <si>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</si>
  <si>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</si>
  <si>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</si>
  <si>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</si>
  <si>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</si>
  <si>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</si>
  <si>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</si>
  <si>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</si>
  <si>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</si>
  <si>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</si>
  <si>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</si>
  <si>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</si>
  <si>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</si>
  <si>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</si>
  <si>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</si>
  <si>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</si>
  <si>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</si>
  <si>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</si>
  <si>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</si>
  <si>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</si>
  <si>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</si>
  <si>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</si>
  <si>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</si>
  <si>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</si>
  <si>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</si>
  <si>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</si>
  <si>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</si>
  <si>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</si>
  <si>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</si>
  <si>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</si>
  <si>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</si>
  <si>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</si>
  <si>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</si>
  <si>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</si>
  <si>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</si>
  <si>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</si>
  <si>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</si>
  <si>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</si>
  <si>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</si>
  <si>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</si>
  <si>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</si>
  <si>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</si>
  <si>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</si>
  <si>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</si>
  <si>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</si>
  <si>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</si>
  <si>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</si>
  <si>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</si>
  <si>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</si>
  <si>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</si>
  <si>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</si>
  <si>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</si>
  <si>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</si>
  <si>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</si>
  <si>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</si>
  <si>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</si>
  <si>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</si>
  <si>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</si>
  <si>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</si>
  <si>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</si>
  <si>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</si>
  <si>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</si>
  <si>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</si>
  <si>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</si>
  <si>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</si>
  <si>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</si>
  <si>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</si>
  <si>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</si>
  <si>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</si>
  <si>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</si>
  <si>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</si>
  <si>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</si>
  <si>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</si>
  <si>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</si>
  <si>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</si>
  <si>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</si>
  <si>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</si>
  <si>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</si>
  <si>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</si>
  <si>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</si>
  <si>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</si>
  <si>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</si>
  <si>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</si>
  <si>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</si>
  <si>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</si>
  <si>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</si>
  <si>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</si>
  <si>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</si>
  <si>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</si>
  <si>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</si>
  <si>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</si>
  <si>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</si>
  <si>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</si>
  <si>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</si>
  <si>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</si>
  <si>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</si>
  <si>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</si>
  <si>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</si>
  <si>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</si>
  <si>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</si>
  <si>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</si>
  <si>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</si>
  <si>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</si>
  <si>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</si>
  <si>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</si>
  <si>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</si>
  <si>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</si>
  <si>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</si>
  <si>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</si>
  <si>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</si>
  <si>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</si>
  <si>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</si>
  <si>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</si>
  <si>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</si>
  <si>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</si>
  <si>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</si>
  <si>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</si>
  <si>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</si>
  <si>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</si>
  <si>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</si>
  <si>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</si>
  <si>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</si>
  <si>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</si>
  <si>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</si>
  <si>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</si>
  <si>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</si>
  <si>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</si>
  <si>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</si>
  <si>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</si>
  <si>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</si>
  <si>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</si>
  <si>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</si>
  <si>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</si>
  <si>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</si>
  <si>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</si>
  <si>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</si>
  <si>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</si>
  <si>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</si>
  <si>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</si>
  <si>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</si>
  <si>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</si>
  <si>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</si>
  <si>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</si>
  <si>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</si>
  <si>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</si>
  <si>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</si>
  <si>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</si>
  <si>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</si>
  <si>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</si>
  <si>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</si>
  <si>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</si>
  <si>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</si>
  <si>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</si>
  <si>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</si>
  <si>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</si>
  <si>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</si>
  <si>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</si>
  <si>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</si>
  <si>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</si>
  <si>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</si>
  <si>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</si>
  <si>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</si>
  <si>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</si>
  <si>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</si>
  <si>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</si>
  <si>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</si>
  <si>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</si>
  <si>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</si>
  <si>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</si>
  <si>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</si>
  <si>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</si>
  <si>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</si>
  <si>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</si>
  <si>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</si>
  <si>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</si>
  <si>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</si>
  <si>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</si>
  <si>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</si>
  <si>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</si>
  <si>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</si>
  <si>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</si>
  <si>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</si>
  <si>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</si>
  <si>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</si>
  <si>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</si>
  <si>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</si>
  <si>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</si>
  <si>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</si>
  <si>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</si>
  <si>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</si>
  <si>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</si>
  <si>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</si>
  <si>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</si>
  <si>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</si>
  <si>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</si>
  <si>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</si>
  <si>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</si>
  <si>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</si>
  <si>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</si>
  <si>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</si>
  <si>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</si>
  <si>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</si>
  <si>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</si>
  <si>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</si>
  <si>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</si>
  <si>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</si>
  <si>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</si>
  <si>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</si>
  <si>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</si>
  <si>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</si>
  <si>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</si>
  <si>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</si>
  <si>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</si>
  <si>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</si>
  <si>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</si>
  <si>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</si>
  <si>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</si>
  <si>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</si>
  <si>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</si>
  <si>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</si>
  <si>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</si>
  <si>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</si>
  <si>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</si>
  <si>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</si>
  <si>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</si>
  <si>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</si>
  <si>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</si>
  <si>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</si>
  <si>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</si>
  <si>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</si>
  <si>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</si>
  <si>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</si>
  <si>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</si>
  <si>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</si>
  <si>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</si>
  <si>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</si>
  <si>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</si>
  <si>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</si>
  <si>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</si>
  <si>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</si>
  <si>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</si>
  <si>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</si>
  <si>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</si>
  <si>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</si>
  <si>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</si>
  <si>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</si>
  <si>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</si>
  <si>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</si>
  <si>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</si>
  <si>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</si>
  <si>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</si>
  <si>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</si>
  <si>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</si>
  <si>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</si>
  <si>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</si>
  <si>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</si>
  <si>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</si>
  <si>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</si>
  <si>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</si>
  <si>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</si>
  <si>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</si>
  <si>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</si>
  <si>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</si>
  <si>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</si>
  <si>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</si>
  <si>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</si>
  <si>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</si>
  <si>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</si>
  <si>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</si>
  <si>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</si>
  <si>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</si>
  <si>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</si>
  <si>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</si>
  <si>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</si>
  <si>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</si>
  <si>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</si>
  <si>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</si>
  <si>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</si>
  <si>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</si>
  <si>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</si>
  <si>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</si>
  <si>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</si>
  <si>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</si>
  <si>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</si>
  <si>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</si>
  <si>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</si>
  <si>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</si>
  <si>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</si>
  <si>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</si>
  <si>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</si>
  <si>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</si>
  <si>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</si>
  <si>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</si>
  <si>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</si>
  <si>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</si>
  <si>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</si>
  <si>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</si>
  <si>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</si>
  <si>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</si>
  <si>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</si>
  <si>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</si>
  <si>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</si>
  <si>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</si>
  <si>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</si>
  <si>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</si>
  <si>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</si>
  <si>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</si>
  <si>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</si>
  <si>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</si>
  <si>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</si>
  <si>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</si>
  <si>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</si>
  <si>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</si>
  <si>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</si>
  <si>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</si>
  <si>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</si>
  <si>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</si>
  <si>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</si>
  <si>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</si>
  <si>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</si>
  <si>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</si>
  <si>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</si>
  <si>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</si>
  <si>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</si>
  <si>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</si>
  <si>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</si>
  <si>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</si>
  <si>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</si>
  <si>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</si>
  <si>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</si>
  <si>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</si>
  <si>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</si>
  <si>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</si>
  <si>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</si>
  <si>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</si>
  <si>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</si>
  <si>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</si>
  <si>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</si>
  <si>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</si>
  <si>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</si>
  <si>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</si>
  <si>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</si>
  <si>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</si>
  <si>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</si>
  <si>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</si>
  <si>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</si>
  <si>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</si>
  <si>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</si>
  <si>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</si>
  <si>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</si>
  <si>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</si>
  <si>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</si>
  <si>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</si>
  <si>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</si>
  <si>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</si>
  <si>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</si>
  <si>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</si>
  <si>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</si>
  <si>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</si>
  <si>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</si>
  <si>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</si>
  <si>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</si>
  <si>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</si>
  <si>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</si>
  <si>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</si>
  <si>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</si>
  <si>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</si>
  <si>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</si>
  <si>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</si>
  <si>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</si>
  <si>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</si>
  <si>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</si>
  <si>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</si>
  <si>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</si>
  <si>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</si>
  <si>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</si>
  <si>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</si>
  <si>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</si>
  <si>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</si>
  <si>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</si>
  <si>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</si>
  <si>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</si>
  <si>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</si>
  <si>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</si>
  <si>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</si>
  <si>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</si>
  <si>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</si>
  <si>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</si>
  <si>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</si>
  <si>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</si>
  <si>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</si>
  <si>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</si>
  <si>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</si>
  <si>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</si>
  <si>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</si>
  <si>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</si>
  <si>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</si>
  <si>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</si>
  <si>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</si>
  <si>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</si>
  <si>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</si>
  <si>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</si>
  <si>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</si>
  <si>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</si>
  <si>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</si>
  <si>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</si>
  <si>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</si>
  <si>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</si>
  <si>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</si>
  <si>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</si>
  <si>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</si>
  <si>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</si>
  <si>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</si>
  <si>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</si>
  <si>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</si>
  <si>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</si>
  <si>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</si>
  <si>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</si>
  <si>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</si>
  <si>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</si>
  <si>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</si>
  <si>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</si>
  <si>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</si>
  <si>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</si>
  <si>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</si>
  <si>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</si>
  <si>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</si>
  <si>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</si>
  <si>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</si>
  <si>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</si>
  <si>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</si>
  <si>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</si>
  <si>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</si>
  <si>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</si>
  <si>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</si>
  <si>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</si>
  <si>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</si>
  <si>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</si>
  <si>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</si>
  <si>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</si>
  <si>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</si>
  <si>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</si>
  <si>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</si>
  <si>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</si>
  <si>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</si>
  <si>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</si>
  <si>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</si>
  <si>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</si>
  <si>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</si>
  <si>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</si>
  <si>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</si>
  <si>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</si>
  <si>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</si>
  <si>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</si>
  <si>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</si>
  <si>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</si>
  <si>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</si>
  <si>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</si>
  <si>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</si>
  <si>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</si>
  <si>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</si>
  <si>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</si>
  <si>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</si>
  <si>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</si>
  <si>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</si>
  <si>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</si>
  <si>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</si>
  <si>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</si>
  <si>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</si>
  <si>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</si>
  <si>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</si>
  <si>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</si>
  <si>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</si>
  <si>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</si>
  <si>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</si>
  <si>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</si>
  <si>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</si>
  <si>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</si>
  <si>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</si>
  <si>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</si>
  <si>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</si>
  <si>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</si>
  <si>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</si>
  <si>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</si>
  <si>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</si>
  <si>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</si>
  <si>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</si>
  <si>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</si>
  <si>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</si>
  <si>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</si>
  <si>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</si>
  <si>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</si>
  <si>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</si>
  <si>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</si>
  <si>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</si>
  <si>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</si>
  <si>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</si>
  <si>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</si>
  <si>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</si>
  <si>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</si>
  <si>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</si>
  <si>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</si>
  <si>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</si>
  <si>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</si>
  <si>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</si>
  <si>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</si>
  <si>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</si>
  <si>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</si>
  <si>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</si>
  <si>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</si>
  <si>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</si>
  <si>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</si>
  <si>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</si>
  <si>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</si>
  <si>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</si>
  <si>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</si>
  <si>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</si>
  <si>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</si>
  <si>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</si>
  <si>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</si>
  <si>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</si>
  <si>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</si>
  <si>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</si>
  <si>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</si>
  <si>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</si>
  <si>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</si>
  <si>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</si>
  <si>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</si>
  <si>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</si>
  <si>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</si>
  <si>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</si>
  <si>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</si>
  <si>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</si>
  <si>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</si>
  <si>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</si>
  <si>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</si>
  <si>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</si>
  <si>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</si>
  <si>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</si>
  <si>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</si>
  <si>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</si>
  <si>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</si>
  <si>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</si>
  <si>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</si>
  <si>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</si>
  <si>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</si>
  <si>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</si>
  <si>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</si>
  <si>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</si>
  <si>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</si>
  <si>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</si>
  <si>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</si>
  <si>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</si>
  <si>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</si>
  <si>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</si>
  <si>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</si>
  <si>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</si>
  <si>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</si>
  <si>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</si>
  <si>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</si>
  <si>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</si>
  <si>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</si>
  <si>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</si>
  <si>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</si>
  <si>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</si>
  <si>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</si>
  <si>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</si>
  <si>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</si>
  <si>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</si>
  <si>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</si>
  <si>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</si>
  <si>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</si>
  <si>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</si>
  <si>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</si>
  <si>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</si>
  <si>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</si>
  <si>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</si>
  <si>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</si>
  <si>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</si>
  <si>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</si>
  <si>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</si>
  <si>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</si>
  <si>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</si>
  <si>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</si>
  <si>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</si>
  <si>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</si>
  <si>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</si>
  <si>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</si>
  <si>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</si>
  <si>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</si>
  <si>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</si>
  <si>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</si>
  <si>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</si>
  <si>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</si>
  <si>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</si>
  <si>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</si>
  <si>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</si>
  <si>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</si>
  <si>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</si>
  <si>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</si>
  <si>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</si>
  <si>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</si>
  <si>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</si>
  <si>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</si>
  <si>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</si>
  <si>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</si>
  <si>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</si>
  <si>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</si>
  <si>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</si>
  <si>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</si>
  <si>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</si>
  <si>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</si>
  <si>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</si>
  <si>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</si>
  <si>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</si>
  <si>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</si>
  <si>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</si>
  <si>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</si>
  <si>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</si>
  <si>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</si>
  <si>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</si>
  <si>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</si>
  <si>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</si>
  <si>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</si>
  <si>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</si>
  <si>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</si>
  <si>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</si>
  <si>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</si>
  <si>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</si>
  <si>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</si>
  <si>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</si>
  <si>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</si>
  <si>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</si>
  <si>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</si>
  <si>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</si>
  <si>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</si>
  <si>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</si>
  <si>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</si>
  <si>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</si>
  <si>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</si>
  <si>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</si>
  <si>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</si>
  <si>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</si>
  <si>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</si>
  <si>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</si>
  <si>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</si>
  <si>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</si>
  <si>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</si>
  <si>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</si>
  <si>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</si>
  <si>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</si>
  <si>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</si>
  <si>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</si>
  <si>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</si>
  <si>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</si>
  <si>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</si>
  <si>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</si>
  <si>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</si>
  <si>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</si>
  <si>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</si>
  <si>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</si>
  <si>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</si>
  <si>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</si>
  <si>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</si>
  <si>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</si>
  <si>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</si>
  <si>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</si>
  <si>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</si>
  <si>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</si>
  <si>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</si>
  <si>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</si>
  <si>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</si>
  <si>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</si>
  <si>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</si>
  <si>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</si>
  <si>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</si>
  <si>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</si>
  <si>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</si>
  <si>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</si>
  <si>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</si>
  <si>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</si>
  <si>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</si>
  <si>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</si>
  <si>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</si>
  <si>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</si>
  <si>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</si>
  <si>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</si>
  <si>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</si>
  <si>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</si>
  <si>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</si>
  <si>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</si>
  <si>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</si>
  <si>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</si>
  <si>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</si>
  <si>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</si>
  <si>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</si>
  <si>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</si>
  <si>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</si>
  <si>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</si>
  <si>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</si>
  <si>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</si>
  <si>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</si>
  <si>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</si>
  <si>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</si>
  <si>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</si>
  <si>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</si>
  <si>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</si>
  <si>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</si>
  <si>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</si>
  <si>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</si>
  <si>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</si>
  <si>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</si>
  <si>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</si>
  <si>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</si>
  <si>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</si>
  <si>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</si>
  <si>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</si>
  <si>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</si>
  <si>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</si>
  <si>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</si>
  <si>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</si>
  <si>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</si>
  <si>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</si>
  <si>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</si>
  <si>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</si>
  <si>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</si>
  <si>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</si>
  <si>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</si>
  <si>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</si>
  <si>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</si>
  <si>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</si>
  <si>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</si>
  <si>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</si>
  <si>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</si>
  <si>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</si>
  <si>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</si>
  <si>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</si>
  <si>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</si>
  <si>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</si>
  <si>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</si>
  <si>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</si>
  <si>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</si>
  <si>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</si>
  <si>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</si>
  <si>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</si>
  <si>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</si>
  <si>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</si>
  <si>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</si>
  <si>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</si>
  <si>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</si>
  <si>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</si>
  <si>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</si>
  <si>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</si>
  <si>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</si>
  <si>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</si>
  <si>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</si>
  <si>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</si>
  <si>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</si>
  <si>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</si>
  <si>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</si>
  <si>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</si>
  <si>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</si>
  <si>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</si>
  <si>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</si>
  <si>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</si>
  <si>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</si>
  <si>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</si>
  <si>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</si>
  <si>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</si>
  <si>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</si>
  <si>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</si>
  <si>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</si>
  <si>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</si>
  <si>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</si>
  <si>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</si>
  <si>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</si>
  <si>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</si>
  <si>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</si>
  <si>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</si>
  <si>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</si>
  <si>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</si>
  <si>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</si>
  <si>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</si>
  <si>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</si>
  <si>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</si>
  <si>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</si>
  <si>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</si>
  <si>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</si>
  <si>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</si>
  <si>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</si>
  <si>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</si>
  <si>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</si>
  <si>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</si>
  <si>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</si>
  <si>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</si>
  <si>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</si>
  <si>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</si>
  <si>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</si>
  <si>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</si>
  <si>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</si>
  <si>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</si>
  <si>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</si>
  <si>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</si>
  <si>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</si>
  <si>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</si>
  <si>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</si>
  <si>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</si>
  <si>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</si>
  <si>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</si>
  <si>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</si>
  <si>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</si>
  <si>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</si>
  <si>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</si>
  <si>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</si>
  <si>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</si>
  <si>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</si>
  <si>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</si>
  <si>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</si>
  <si>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</si>
  <si>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</si>
  <si>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</si>
  <si>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</si>
  <si>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</si>
  <si>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</si>
  <si>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</si>
  <si>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</si>
  <si>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</si>
  <si>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TECALITLÁN</t>
  </si>
  <si>
    <t>DEL 1 AL 31 DE JULIO DE 2020</t>
  </si>
  <si>
    <t>C. MARTIN LARIOS GARCIA</t>
  </si>
  <si>
    <t>L.C.P. Y M.I. ARTURO CORTES VILLAVICENCIO</t>
  </si>
  <si>
    <t>PRESIDENTE MUNICIPAL</t>
  </si>
  <si>
    <t>ENCARGADO DE LA HACIENDA PUBLICA MUNICIPAL</t>
  </si>
  <si>
    <t>ASEJ2020-07-23-10-2020-1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</si>
</sst>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workbookViewId="0">
      <selection activeCell="AG548" sqref="AG548:AU551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17180928.949999996</v>
      </c>
      <c r="AY7" s="13">
        <f>AY8+AY29+AY35+AY40+AY72+AY81+AY102+AY114</f>
        <v>16224582.970000001</v>
      </c>
    </row>
    <row r="8" spans="1:51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7560272.2000000002</v>
      </c>
      <c r="AY8" s="15">
        <f>AY9+AY11+AY15+AY16+AY17+AY18+AY19+AY25+AY27</f>
        <v>7270419.9000000004</v>
      </c>
    </row>
    <row r="9" spans="1:51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1750</v>
      </c>
    </row>
    <row r="10" spans="1:51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1750</v>
      </c>
    </row>
    <row r="11" spans="1:51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7413648.8799999999</v>
      </c>
      <c r="AY11" s="17">
        <f>SUM(AY12:AY14)</f>
        <v>7123046.8200000003</v>
      </c>
    </row>
    <row r="12" spans="1:51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6200037.8600000003</v>
      </c>
      <c r="AY12" s="20">
        <v>5243801.53</v>
      </c>
    </row>
    <row r="13" spans="1:51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1213264.72</v>
      </c>
      <c r="AY13" s="20">
        <v>1876407.47</v>
      </c>
    </row>
    <row r="14" spans="1:51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346.3</v>
      </c>
      <c r="AY14" s="20">
        <v>2837.82</v>
      </c>
    </row>
    <row r="15" spans="1:51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145343.32</v>
      </c>
      <c r="AY19" s="17">
        <f>SUM(AY20:AY24)</f>
        <v>145623.07999999999</v>
      </c>
    </row>
    <row r="20" spans="1:51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93208.05</v>
      </c>
      <c r="AY20" s="20">
        <v>129217.05</v>
      </c>
    </row>
    <row r="21" spans="1:51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32310.78</v>
      </c>
      <c r="AY22" s="20">
        <v>10357.19</v>
      </c>
    </row>
    <row r="23" spans="1:51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19824.490000000002</v>
      </c>
      <c r="AY23" s="20">
        <v>0</v>
      </c>
    </row>
    <row r="24" spans="1:51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6048.84</v>
      </c>
    </row>
    <row r="25" spans="1:51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1280</v>
      </c>
      <c r="AY27" s="17">
        <f>SUM(AY28)</f>
        <v>0</v>
      </c>
    </row>
    <row r="28" spans="1:51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1280</v>
      </c>
      <c r="AY28" s="20">
        <v>0</v>
      </c>
    </row>
    <row r="29" spans="1:51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1750700</v>
      </c>
      <c r="AY35" s="15">
        <f>AY36+AY38</f>
        <v>0</v>
      </c>
    </row>
    <row r="36" spans="1:51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1750700</v>
      </c>
      <c r="AY36" s="17">
        <f>SUM(AY37)</f>
        <v>0</v>
      </c>
    </row>
    <row r="37" spans="1:51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1750700</v>
      </c>
      <c r="AY37" s="20">
        <v>0</v>
      </c>
    </row>
    <row r="38" spans="1:51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7717267.4199999999</v>
      </c>
      <c r="AY40" s="15">
        <f>AY41+AY46+AY47+AY62+AY68+AY70</f>
        <v>8884951.6600000001</v>
      </c>
    </row>
    <row r="41" spans="1:51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227523.8</v>
      </c>
      <c r="AY41" s="17">
        <f>SUM(AY42:AY45)</f>
        <v>476032.5</v>
      </c>
    </row>
    <row r="42" spans="1:51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27595</v>
      </c>
      <c r="AY42" s="20">
        <v>150676.5</v>
      </c>
    </row>
    <row r="43" spans="1:51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44521.8</v>
      </c>
      <c r="AY44" s="20">
        <v>62886</v>
      </c>
    </row>
    <row r="45" spans="1:51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155407</v>
      </c>
      <c r="AY45" s="20">
        <v>262470</v>
      </c>
    </row>
    <row r="46" spans="1:51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7419468.8700000001</v>
      </c>
      <c r="AY47" s="17">
        <f>SUM(AY48:AY61)</f>
        <v>8262021.8399999999</v>
      </c>
    </row>
    <row r="48" spans="1:51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176437</v>
      </c>
      <c r="AY48" s="20">
        <v>215058</v>
      </c>
    </row>
    <row r="49" spans="1:51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9733</v>
      </c>
      <c r="AY49" s="20">
        <v>14288.9</v>
      </c>
    </row>
    <row r="50" spans="1:51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57075.81</v>
      </c>
      <c r="AY50" s="20">
        <v>82578.03</v>
      </c>
    </row>
    <row r="51" spans="1:51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11677.64</v>
      </c>
      <c r="AY52" s="20">
        <v>19282.11</v>
      </c>
    </row>
    <row r="53" spans="1:51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9260</v>
      </c>
      <c r="AY55" s="20">
        <v>11257</v>
      </c>
    </row>
    <row r="56" spans="1:51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6743796.3200000003</v>
      </c>
      <c r="AY57" s="20">
        <v>7166740.0199999996</v>
      </c>
    </row>
    <row r="58" spans="1:51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144977</v>
      </c>
      <c r="AY58" s="20">
        <v>118682.5</v>
      </c>
    </row>
    <row r="59" spans="1:51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10916.5</v>
      </c>
      <c r="AY59" s="20">
        <v>41344</v>
      </c>
    </row>
    <row r="60" spans="1:51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205087.6</v>
      </c>
      <c r="AY60" s="20">
        <v>509540.28</v>
      </c>
    </row>
    <row r="61" spans="1:51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50508</v>
      </c>
      <c r="AY61" s="20">
        <v>83251</v>
      </c>
    </row>
    <row r="62" spans="1:51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70274.75</v>
      </c>
      <c r="AY62" s="17">
        <f>SUM(AY63:AY67)</f>
        <v>146897.32</v>
      </c>
    </row>
    <row r="63" spans="1:51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69371.25</v>
      </c>
      <c r="AY63" s="20">
        <v>143785.82</v>
      </c>
    </row>
    <row r="64" spans="1:51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903.5</v>
      </c>
      <c r="AY65" s="20">
        <v>3111.5</v>
      </c>
    </row>
    <row r="66" spans="1:51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16264</v>
      </c>
      <c r="AY72" s="15">
        <f>AY73+AY76+AY77+AY78+AY80</f>
        <v>25804.5</v>
      </c>
    </row>
    <row r="73" spans="1:51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16264</v>
      </c>
      <c r="AY73" s="17">
        <f>SUM(AY74:AY75)</f>
        <v>25804.5</v>
      </c>
    </row>
    <row r="74" spans="1:51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16264</v>
      </c>
      <c r="AY75" s="20">
        <v>25804.5</v>
      </c>
    </row>
    <row r="76" spans="1:51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136425.32999999999</v>
      </c>
      <c r="AY81" s="15">
        <f>AY82+AY83+AY85+AY87+AY89+AY91+AY93+AY94+AY100</f>
        <v>43406.91</v>
      </c>
    </row>
    <row r="82" spans="1:51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132044</v>
      </c>
      <c r="AY83" s="17">
        <f>SUM(AY84)</f>
        <v>15404.12</v>
      </c>
    </row>
    <row r="84" spans="1:51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132044</v>
      </c>
      <c r="AY84" s="20">
        <v>15404.12</v>
      </c>
    </row>
    <row r="85" spans="1:51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4371.33</v>
      </c>
      <c r="AY87" s="17">
        <f>SUM(AY88)</f>
        <v>28002.79</v>
      </c>
    </row>
    <row r="88" spans="1:51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4371.33</v>
      </c>
      <c r="AY88" s="20">
        <v>28002.79</v>
      </c>
    </row>
    <row r="89" spans="1:51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10</v>
      </c>
      <c r="AY100" s="17">
        <f>SUM(AY101)</f>
        <v>0</v>
      </c>
    </row>
    <row r="101" spans="1:51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10</v>
      </c>
      <c r="AY101" s="20">
        <v>0</v>
      </c>
    </row>
    <row r="102" spans="1:51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52850277.68</v>
      </c>
      <c r="AY117" s="13">
        <f>AY118+AY149</f>
        <v>78396457</v>
      </c>
    </row>
    <row r="118" spans="1:51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51661794.810000002</v>
      </c>
      <c r="AY118" s="15">
        <f>AY119+AY132+AY135+AY140+AY146</f>
        <v>76959359.590000004</v>
      </c>
    </row>
    <row r="119" spans="1:51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33188902.130000003</v>
      </c>
      <c r="AY119" s="17">
        <f>SUM(AY120:AY131)</f>
        <v>48968080.890000001</v>
      </c>
    </row>
    <row r="120" spans="1:51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33060036.530000001</v>
      </c>
      <c r="AY120" s="20">
        <v>48772907.490000002</v>
      </c>
    </row>
    <row r="121" spans="1:51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128865.60000000001</v>
      </c>
      <c r="AY131" s="20">
        <v>195173.4</v>
      </c>
    </row>
    <row r="132" spans="1:51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18472892.68</v>
      </c>
      <c r="AY132" s="17">
        <f>SUM(AY133:AY134)</f>
        <v>26979524.539999999</v>
      </c>
    </row>
    <row r="133" spans="1:51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11527877.119999999</v>
      </c>
      <c r="AY133" s="20">
        <v>15435814.630000001</v>
      </c>
    </row>
    <row r="134" spans="1:51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6945015.5599999996</v>
      </c>
      <c r="AY134" s="20">
        <v>11543709.91</v>
      </c>
    </row>
    <row r="135" spans="1:51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1011754.16</v>
      </c>
    </row>
    <row r="136" spans="1:51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1011754.16</v>
      </c>
    </row>
    <row r="140" spans="1:51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1188482.8700000001</v>
      </c>
      <c r="AY149" s="15">
        <f>AY150+AY152+AY153+AY155+AY156+AY158+AY159</f>
        <v>1437097.41</v>
      </c>
    </row>
    <row r="150" spans="1:51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1188482.8700000001</v>
      </c>
      <c r="AY153" s="17">
        <f>SUM(AY154)</f>
        <v>1437097.41</v>
      </c>
    </row>
    <row r="154" spans="1:51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1188482.8700000001</v>
      </c>
      <c r="AY154" s="20">
        <v>1437097.41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9470.01</v>
      </c>
      <c r="AY161" s="13">
        <f>AY162+AY165+AY171+AY173+AY175</f>
        <v>9533.0300000000007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9470.01</v>
      </c>
      <c r="AY162" s="15">
        <f>SUM(AY163:AY164)</f>
        <v>9533.0300000000007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9470.01</v>
      </c>
      <c r="AY164" s="17">
        <v>9533.0300000000007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70040676.640000001</v>
      </c>
      <c r="AY184" s="27">
        <f>AY7+AY117+AY161</f>
        <v>94630573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39897044.480000004</v>
      </c>
      <c r="AY186" s="13">
        <f>AY187+AY222+AY287</f>
        <v>67246266.120000005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22126513.130000003</v>
      </c>
      <c r="AY187" s="15">
        <f>AY188+AY193+AY198+AY207+AY212+AY219</f>
        <v>37994496.690000005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18538209.32</v>
      </c>
      <c r="AY188" s="17">
        <f>SUM(AY189:AY192)</f>
        <v>27094104.760000002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1508157</v>
      </c>
      <c r="AY189" s="20">
        <v>2585412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17030052.32</v>
      </c>
      <c r="AY191" s="20">
        <v>24508692.760000002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2485527.4900000002</v>
      </c>
      <c r="AY193" s="17">
        <f>SUM(AY194:AY197)</f>
        <v>4364920.04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1640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2485527.4900000002</v>
      </c>
      <c r="AY195" s="20">
        <v>4363280.04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77881.91</v>
      </c>
      <c r="AY198" s="17">
        <f>SUM(AY199:AY206)</f>
        <v>4750294.58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34489</v>
      </c>
      <c r="AY199" s="20">
        <v>71854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43392.91</v>
      </c>
      <c r="AY200" s="20">
        <v>4678440.58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1024894.41</v>
      </c>
      <c r="AY207" s="17">
        <f>SUM(AY208:AY211)</f>
        <v>1755177.31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1024894.41</v>
      </c>
      <c r="AY208" s="20">
        <v>1755177.31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30000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30000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8296936.7700000005</v>
      </c>
      <c r="AY222" s="15">
        <f>AY223+AY232+AY236+AY246+AY256+AY264+AY267+AY273+AY277</f>
        <v>13913312.02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587622.07000000007</v>
      </c>
      <c r="AY223" s="17">
        <f>SUM(AY224:AY231)</f>
        <v>717874.35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356019.39</v>
      </c>
      <c r="AY224" s="20">
        <v>288937.44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21557.38</v>
      </c>
      <c r="AY225" s="20">
        <v>12681.01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206195.3</v>
      </c>
      <c r="AY229" s="20">
        <v>285184.3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3850</v>
      </c>
      <c r="AY231" s="20">
        <v>131071.6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261868.64</v>
      </c>
      <c r="AY232" s="17">
        <f>SUM(AY233:AY235)</f>
        <v>814719.64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261868.64</v>
      </c>
      <c r="AY233" s="20">
        <v>813732.62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987.02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1277782.3899999999</v>
      </c>
      <c r="AY246" s="17">
        <f>SUM(AY247:AY255)</f>
        <v>1324394.1499999999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319302.12</v>
      </c>
      <c r="AY247" s="20">
        <v>108496.9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271278.75</v>
      </c>
      <c r="AY248" s="20">
        <v>207407.27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18449.150000000001</v>
      </c>
      <c r="AY249" s="20">
        <v>23249.89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18676</v>
      </c>
      <c r="AY250" s="20">
        <v>10802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3500</v>
      </c>
      <c r="AY251" s="20">
        <v>600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153385.85999999999</v>
      </c>
      <c r="AY252" s="20">
        <v>335274.93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295468.52</v>
      </c>
      <c r="AY253" s="20">
        <v>252963.59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197721.99</v>
      </c>
      <c r="AY255" s="20">
        <v>385599.57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736526.05999999994</v>
      </c>
      <c r="AY256" s="17">
        <f>SUM(AY257:AY263)</f>
        <v>619547.84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37962</v>
      </c>
      <c r="AY257" s="20">
        <v>124466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10865</v>
      </c>
      <c r="AY258" s="20">
        <v>53026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84225.97</v>
      </c>
      <c r="AY259" s="20">
        <v>176421.87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8062</v>
      </c>
      <c r="AY260" s="20">
        <v>22374.3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595411.09</v>
      </c>
      <c r="AY262" s="20">
        <v>243259.67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4023712.34</v>
      </c>
      <c r="AY264" s="17">
        <f>SUM(AY265:AY266)</f>
        <v>7916281.71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4023712.34</v>
      </c>
      <c r="AY265" s="20">
        <v>7916281.71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346648.48</v>
      </c>
      <c r="AY267" s="17">
        <f>SUM(AY268:AY272)</f>
        <v>509511.39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83958.38</v>
      </c>
      <c r="AY268" s="20">
        <v>182419.16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95714.02</v>
      </c>
      <c r="AY269" s="20">
        <v>131825.85999999999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166976.07999999999</v>
      </c>
      <c r="AY270" s="20">
        <v>194581.64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684.73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50156.25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50156.25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1062776.79</v>
      </c>
      <c r="AY277" s="17">
        <f>SUM(AY278:AY286)</f>
        <v>1960826.69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42295.86</v>
      </c>
      <c r="AY278" s="20">
        <v>116721.36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12600.66</v>
      </c>
      <c r="AY279" s="20">
        <v>54536.5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25581.63</v>
      </c>
      <c r="AY280" s="20">
        <v>1065.76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12326.6</v>
      </c>
      <c r="AY281" s="20">
        <v>65102.29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579.79999999999995</v>
      </c>
      <c r="AY282" s="20">
        <v>1961.85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722707.36</v>
      </c>
      <c r="AY283" s="20">
        <v>1286153.98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246684.88</v>
      </c>
      <c r="AY285" s="20">
        <v>435284.95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9473594.5800000001</v>
      </c>
      <c r="AY287" s="15">
        <f>AY288+AY298+AY308+AY318+AY328+AY338+AY346+AY356+AY362</f>
        <v>15338457.409999998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5011638.91</v>
      </c>
      <c r="AY288" s="17">
        <v>8011338.0099999998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4845634.1100000003</v>
      </c>
      <c r="AY289" s="20">
        <v>7727115.3399999999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1255.81</v>
      </c>
      <c r="AY290" s="20">
        <v>4277.7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155088.65</v>
      </c>
      <c r="AY292" s="20">
        <v>245923.06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6442</v>
      </c>
      <c r="AY294" s="20">
        <v>31647.29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3218.34</v>
      </c>
      <c r="AY296" s="20">
        <v>2374.62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904260.65</v>
      </c>
      <c r="AY298" s="17">
        <f>SUM(AY299:AY307)</f>
        <v>980457.53999999992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15000</v>
      </c>
      <c r="AY299" s="20">
        <v>40321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10500</v>
      </c>
      <c r="AY300" s="20">
        <v>27900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101954.68</v>
      </c>
      <c r="AY301" s="20">
        <v>229231.46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445994.17</v>
      </c>
      <c r="AY303" s="20">
        <v>671000.88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319733</v>
      </c>
      <c r="AY304" s="20">
        <v>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11078.8</v>
      </c>
      <c r="AY305" s="20">
        <v>12004.2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205861.26</v>
      </c>
      <c r="AY308" s="17">
        <f>SUM(AY309:AY317)</f>
        <v>78550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6600</v>
      </c>
      <c r="AY309" s="20">
        <v>1004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123554.26</v>
      </c>
      <c r="AY310" s="20">
        <v>61712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75707</v>
      </c>
      <c r="AY312" s="20">
        <v>15834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198217.58</v>
      </c>
      <c r="AY318" s="17">
        <f>SUM(AY319:AY327)</f>
        <v>270102.99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102298.68</v>
      </c>
      <c r="AY319" s="20">
        <v>153108.49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12750.17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47999.56</v>
      </c>
      <c r="AY323" s="20">
        <v>67817.02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47919.34</v>
      </c>
      <c r="AY325" s="20">
        <v>36427.31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1786085.4900000002</v>
      </c>
      <c r="AY328" s="17">
        <f>SUM(AY329:AY337)</f>
        <v>2706420.4699999997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576664.84</v>
      </c>
      <c r="AY329" s="20">
        <v>405288.87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42250.8</v>
      </c>
      <c r="AY330" s="20">
        <v>1300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12851.52</v>
      </c>
      <c r="AY331" s="20">
        <v>23580.66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186057.66</v>
      </c>
      <c r="AY333" s="20">
        <v>534751.18000000005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151331.67000000001</v>
      </c>
      <c r="AY335" s="20">
        <v>887661.82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816929</v>
      </c>
      <c r="AY336" s="20">
        <v>853837.94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123693.64</v>
      </c>
      <c r="AY338" s="17">
        <f>SUM(AY339:AY345)</f>
        <v>151292.88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120283.24</v>
      </c>
      <c r="AY339" s="20">
        <v>151292.88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3410.4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158520.37</v>
      </c>
      <c r="AY346" s="17">
        <f>SUM(AY347:AY355)</f>
        <v>548290.82999999996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158520.37</v>
      </c>
      <c r="AY351" s="20">
        <v>548290.82999999996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808964.91</v>
      </c>
      <c r="AY356" s="17">
        <f>SUM(AY357:AY361)</f>
        <v>2281417.34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808964.91</v>
      </c>
      <c r="AY358" s="20">
        <v>2281417.34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276351.77</v>
      </c>
      <c r="AY362" s="17">
        <f>SUM(AY363:AY371)</f>
        <v>310587.34999999998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237304.77</v>
      </c>
      <c r="AY364" s="20">
        <v>285194.34999999998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39047</v>
      </c>
      <c r="AY367" s="20">
        <v>25393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13288884.01</v>
      </c>
      <c r="AY372" s="13">
        <f>AY373+AY385+AY391+AY403+AY416+AY423+AY433+AY436+AY447</f>
        <v>11821649.07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12694625.109999999</v>
      </c>
      <c r="AY403" s="15">
        <f>AY404+AY406+AY408+AY414</f>
        <v>10835356.17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9369783.5999999996</v>
      </c>
      <c r="AY404" s="17">
        <f>SUM(AY405)</f>
        <v>6472622.5700000003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9369783.5999999996</v>
      </c>
      <c r="AY405" s="20">
        <v>6472622.5700000003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3324841.51</v>
      </c>
      <c r="AY408" s="17">
        <f>SUM(AY409:AY413)</f>
        <v>4362733.5999999996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856596.21</v>
      </c>
      <c r="AY409" s="20">
        <v>441406.98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3921326.62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2468245.2999999998</v>
      </c>
      <c r="AY411" s="20">
        <v>0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594258.9</v>
      </c>
      <c r="AY416" s="15">
        <f>AY417+AY419+AY421</f>
        <v>986292.9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594258.9</v>
      </c>
      <c r="AY419" s="17">
        <f>SUM(AY420)</f>
        <v>986292.9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594258.9</v>
      </c>
      <c r="AY420" s="20">
        <v>986292.9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53185928.490000002</v>
      </c>
      <c r="AY543" s="30">
        <f>AY186+AY372+AY453+AY477+AY507+AY540</f>
        <v>79067915.189999998</v>
      </c>
    </row>
    <row r="544" spans="1:51" ht="16.5" customHeight="1" thickBot="1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16854748.149999999</v>
      </c>
      <c r="AY544" s="31">
        <f>AY184-AY543</f>
        <v>15562657.810000002</v>
      </c>
    </row>
    <row r="545" spans="2:51" ht="15.75" thickTop="1"/>
    <row r="546" spans="2:51" ht="18.75">
      <c r="B546" s="34" t="s">
        <v>2</v>
      </c>
    </row>
    <row r="547" spans="2:51">
      <c r="B547" s="1"/>
    </row>
    <row r="548" spans="2:51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/>
    <row r="561"/>
    <row r="562"/>
    <row r="563"/>
    <row r="564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2020-01-24T18:04:04Z</cp:lastPrinted>
  <dcterms:created xsi:type="dcterms:W3CDTF">2020-01-21T01:41:42Z</dcterms:created>
  <dcterms:modified xsi:type="dcterms:W3CDTF">2020-11-18T20:23:17Z</dcterms:modified>
</cp:coreProperties>
</file>