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xampp\htdocs\ITM\Documentos\Fraccion5\h\Aguinaldos\"/>
    </mc:Choice>
  </mc:AlternateContent>
  <xr:revisionPtr revIDLastSave="0" documentId="8_{3B9AEE32-A7F1-449E-9A6E-283B94DCE7AA}" xr6:coauthVersionLast="46" xr6:coauthVersionMax="46" xr10:uidLastSave="{00000000-0000-0000-0000-000000000000}"/>
  <bookViews>
    <workbookView xWindow="-120" yWindow="-120" windowWidth="29040" windowHeight="15840" xr2:uid="{A7487DA0-C89A-4FD9-AE0A-E4892642A18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" i="1" l="1"/>
  <c r="L22" i="1"/>
  <c r="K22" i="1"/>
  <c r="J22" i="1"/>
  <c r="H22" i="1"/>
  <c r="G22" i="1"/>
  <c r="N21" i="1"/>
  <c r="F21" i="1"/>
  <c r="I21" i="1" s="1"/>
  <c r="O21" i="1" s="1"/>
  <c r="N20" i="1"/>
  <c r="F20" i="1"/>
  <c r="I20" i="1" s="1"/>
  <c r="O20" i="1" s="1"/>
  <c r="N19" i="1"/>
  <c r="F19" i="1"/>
  <c r="I19" i="1" s="1"/>
  <c r="O19" i="1" s="1"/>
  <c r="N18" i="1"/>
  <c r="F18" i="1"/>
  <c r="I18" i="1" s="1"/>
  <c r="O18" i="1" s="1"/>
  <c r="N17" i="1"/>
  <c r="F17" i="1"/>
  <c r="I17" i="1" s="1"/>
  <c r="O17" i="1" s="1"/>
  <c r="N16" i="1"/>
  <c r="F16" i="1"/>
  <c r="I16" i="1" s="1"/>
  <c r="O16" i="1" s="1"/>
  <c r="N15" i="1"/>
  <c r="F15" i="1"/>
  <c r="I15" i="1" s="1"/>
  <c r="O15" i="1" s="1"/>
  <c r="N14" i="1"/>
  <c r="F14" i="1"/>
  <c r="I14" i="1" s="1"/>
  <c r="O14" i="1" s="1"/>
  <c r="N13" i="1"/>
  <c r="F13" i="1"/>
  <c r="I13" i="1" s="1"/>
  <c r="N12" i="1"/>
  <c r="F12" i="1"/>
  <c r="I12" i="1" s="1"/>
  <c r="O12" i="1" s="1"/>
  <c r="N11" i="1"/>
  <c r="F11" i="1"/>
  <c r="I11" i="1" s="1"/>
  <c r="O11" i="1" s="1"/>
  <c r="N10" i="1"/>
  <c r="F10" i="1"/>
  <c r="I10" i="1" s="1"/>
  <c r="O10" i="1" s="1"/>
  <c r="N9" i="1"/>
  <c r="F9" i="1"/>
  <c r="I9" i="1" s="1"/>
  <c r="O9" i="1" s="1"/>
  <c r="N8" i="1"/>
  <c r="F8" i="1"/>
  <c r="I8" i="1" s="1"/>
  <c r="O8" i="1" s="1"/>
  <c r="N7" i="1"/>
  <c r="F7" i="1"/>
  <c r="I7" i="1" s="1"/>
  <c r="O7" i="1" s="1"/>
  <c r="N6" i="1"/>
  <c r="F6" i="1"/>
  <c r="I6" i="1" s="1"/>
  <c r="O6" i="1" s="1"/>
  <c r="N5" i="1"/>
  <c r="F5" i="1"/>
  <c r="I5" i="1" s="1"/>
  <c r="O5" i="1" s="1"/>
  <c r="N4" i="1"/>
  <c r="F4" i="1"/>
  <c r="I4" i="1" s="1"/>
  <c r="O13" i="1" l="1"/>
  <c r="N22" i="1"/>
  <c r="I22" i="1"/>
  <c r="O4" i="1"/>
  <c r="O22" i="1" s="1"/>
  <c r="F22" i="1"/>
</calcChain>
</file>

<file path=xl/sharedStrings.xml><?xml version="1.0" encoding="utf-8"?>
<sst xmlns="http://schemas.openxmlformats.org/spreadsheetml/2006/main" count="38" uniqueCount="36">
  <si>
    <t>JUBILADOS</t>
  </si>
  <si>
    <t>PRESTACIONES</t>
  </si>
  <si>
    <t>DEDUCCIONES</t>
  </si>
  <si>
    <t>NOMBRE</t>
  </si>
  <si>
    <t>SALARIO DIARIO</t>
  </si>
  <si>
    <t>DIAS TRAB.</t>
  </si>
  <si>
    <t xml:space="preserve">TOTAL </t>
  </si>
  <si>
    <t>SUBS. AL EMPLEO</t>
  </si>
  <si>
    <t>PRESTAMO</t>
  </si>
  <si>
    <t>TOTAL PREST.</t>
  </si>
  <si>
    <t>ISR/100%</t>
  </si>
  <si>
    <t>IMSS</t>
  </si>
  <si>
    <t>CUOTA SIND.</t>
  </si>
  <si>
    <t>DESCUENTO PRESTAMO</t>
  </si>
  <si>
    <t>TOTAL DEDUC.</t>
  </si>
  <si>
    <t>NETO A PAGAR</t>
  </si>
  <si>
    <t>CARDENAS GARCIA LUZ ADRIANA</t>
  </si>
  <si>
    <t>PARBU CORONA NIVARDO</t>
  </si>
  <si>
    <t>GONZALEZ GONZALEZ J. JESUS</t>
  </si>
  <si>
    <t>TORRES JIMENEZ ALVARO</t>
  </si>
  <si>
    <t>GARCIA MENDOZA MARIA MERCED</t>
  </si>
  <si>
    <t>TORRES PANDURO MARTA</t>
  </si>
  <si>
    <t xml:space="preserve">GOMEZ ARIAS ELIAS </t>
  </si>
  <si>
    <t xml:space="preserve">CORTES MARTINEZ J. ENCARNACION </t>
  </si>
  <si>
    <t>JIMENEZ LARIOS ANTONIO</t>
  </si>
  <si>
    <t>ARIAS UREÑA ALFREDO</t>
  </si>
  <si>
    <t>CHAVEZ NAJAR J. ANGEL</t>
  </si>
  <si>
    <t>CHAVEZ GONZALES MA ESTHER</t>
  </si>
  <si>
    <t>JIMENEZ LARIOS JOSE</t>
  </si>
  <si>
    <t>PANDURO QUEZADA SALVADOR</t>
  </si>
  <si>
    <t>MORALES MORENO MARICELA</t>
  </si>
  <si>
    <t xml:space="preserve">TORRES URENDA OSBALDO </t>
  </si>
  <si>
    <t xml:space="preserve">GOMEZ MEJIA FIDEL </t>
  </si>
  <si>
    <t>LOPEZ MARTINEZ HERIBERTO</t>
  </si>
  <si>
    <t>TOTAL NOMINA JUBILADOS</t>
  </si>
  <si>
    <t>ADSCRIPCIÓN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</si>
</sst>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2" fontId="4" fillId="4" borderId="7" xfId="0" applyNumberFormat="1" applyFont="1" applyFill="1" applyBorder="1" applyAlignment="1">
      <alignment horizontal="center" vertical="center" wrapText="1"/>
    </xf>
    <xf numFmtId="2" fontId="4" fillId="4" borderId="8" xfId="0" applyNumberFormat="1" applyFont="1" applyFill="1" applyBorder="1" applyAlignment="1">
      <alignment horizontal="center" vertical="center" wrapText="1"/>
    </xf>
    <xf numFmtId="2" fontId="4" fillId="4" borderId="9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44" fontId="4" fillId="4" borderId="12" xfId="0" applyNumberFormat="1" applyFont="1" applyFill="1" applyBorder="1" applyAlignment="1">
      <alignment horizontal="center" vertical="center" wrapText="1"/>
    </xf>
    <xf numFmtId="1" fontId="4" fillId="4" borderId="13" xfId="0" applyNumberFormat="1" applyFont="1" applyFill="1" applyBorder="1" applyAlignment="1">
      <alignment horizontal="center" vertical="center" wrapText="1"/>
    </xf>
    <xf numFmtId="164" fontId="4" fillId="4" borderId="13" xfId="0" applyNumberFormat="1" applyFont="1" applyFill="1" applyBorder="1" applyAlignment="1">
      <alignment horizontal="center" vertical="center" wrapText="1"/>
    </xf>
    <xf numFmtId="44" fontId="4" fillId="4" borderId="13" xfId="0" applyNumberFormat="1" applyFont="1" applyFill="1" applyBorder="1" applyAlignment="1">
      <alignment horizontal="center" vertical="center" wrapText="1"/>
    </xf>
    <xf numFmtId="44" fontId="4" fillId="4" borderId="14" xfId="0" applyNumberFormat="1" applyFont="1" applyFill="1" applyBorder="1" applyAlignment="1">
      <alignment horizontal="center" vertical="center" wrapText="1"/>
    </xf>
    <xf numFmtId="44" fontId="4" fillId="4" borderId="15" xfId="1" applyFont="1" applyFill="1" applyBorder="1" applyAlignment="1">
      <alignment horizontal="center" vertical="center" wrapText="1"/>
    </xf>
    <xf numFmtId="2" fontId="4" fillId="4" borderId="12" xfId="0" applyNumberFormat="1" applyFont="1" applyFill="1" applyBorder="1" applyAlignment="1">
      <alignment horizontal="center" vertical="center" wrapText="1"/>
    </xf>
    <xf numFmtId="2" fontId="4" fillId="5" borderId="13" xfId="0" applyNumberFormat="1" applyFont="1" applyFill="1" applyBorder="1" applyAlignment="1">
      <alignment horizontal="center" vertical="center" wrapText="1"/>
    </xf>
    <xf numFmtId="2" fontId="4" fillId="4" borderId="13" xfId="0" applyNumberFormat="1" applyFont="1" applyFill="1" applyBorder="1" applyAlignment="1">
      <alignment horizontal="center" vertical="center" wrapText="1"/>
    </xf>
    <xf numFmtId="2" fontId="4" fillId="4" borderId="14" xfId="0" applyNumberFormat="1" applyFont="1" applyFill="1" applyBorder="1" applyAlignment="1">
      <alignment horizontal="center" vertical="center" wrapText="1"/>
    </xf>
    <xf numFmtId="2" fontId="4" fillId="4" borderId="15" xfId="0" applyNumberFormat="1" applyFont="1" applyFill="1" applyBorder="1" applyAlignment="1">
      <alignment horizontal="center" vertical="center" wrapText="1"/>
    </xf>
    <xf numFmtId="164" fontId="4" fillId="3" borderId="16" xfId="1" applyNumberFormat="1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textRotation="90" wrapText="1"/>
    </xf>
    <xf numFmtId="0" fontId="4" fillId="4" borderId="18" xfId="0" applyFont="1" applyFill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wrapText="1"/>
    </xf>
    <xf numFmtId="44" fontId="3" fillId="0" borderId="19" xfId="1" applyFont="1" applyFill="1" applyBorder="1" applyAlignment="1">
      <alignment horizontal="center" vertical="center" wrapText="1"/>
    </xf>
    <xf numFmtId="1" fontId="3" fillId="0" borderId="19" xfId="1" applyNumberFormat="1" applyFont="1" applyFill="1" applyBorder="1" applyAlignment="1">
      <alignment horizontal="center" vertical="center" wrapText="1"/>
    </xf>
    <xf numFmtId="164" fontId="3" fillId="0" borderId="19" xfId="1" applyNumberFormat="1" applyFont="1" applyFill="1" applyBorder="1" applyAlignment="1">
      <alignment horizontal="center" vertical="center" wrapText="1"/>
    </xf>
    <xf numFmtId="44" fontId="3" fillId="0" borderId="19" xfId="0" applyNumberFormat="1" applyFont="1" applyBorder="1" applyAlignment="1">
      <alignment horizontal="center" vertical="center"/>
    </xf>
    <xf numFmtId="44" fontId="3" fillId="0" borderId="19" xfId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164" fontId="3" fillId="0" borderId="19" xfId="1" applyNumberFormat="1" applyFont="1" applyBorder="1" applyAlignment="1">
      <alignment horizontal="center"/>
    </xf>
    <xf numFmtId="0" fontId="4" fillId="4" borderId="14" xfId="0" applyFont="1" applyFill="1" applyBorder="1" applyAlignment="1">
      <alignment horizontal="center" vertical="center" textRotation="90" wrapText="1"/>
    </xf>
    <xf numFmtId="0" fontId="4" fillId="4" borderId="16" xfId="0" applyFont="1" applyFill="1" applyBorder="1" applyAlignment="1">
      <alignment horizontal="center" vertical="center" textRotation="90" wrapText="1"/>
    </xf>
    <xf numFmtId="0" fontId="4" fillId="4" borderId="20" xfId="0" applyFont="1" applyFill="1" applyBorder="1" applyAlignment="1">
      <alignment horizontal="center" vertical="center" textRotation="90" wrapText="1"/>
    </xf>
    <xf numFmtId="0" fontId="4" fillId="4" borderId="21" xfId="0" applyFont="1" applyFill="1" applyBorder="1" applyAlignment="1">
      <alignment horizontal="center" vertical="center" textRotation="90" wrapText="1"/>
    </xf>
    <xf numFmtId="44" fontId="3" fillId="0" borderId="19" xfId="0" applyNumberFormat="1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9AC4F-5397-4332-BC8F-E91EF846C0B9}">
  <dimension ref="A1:O22"/>
  <sheetViews>
    <sheetView tabSelected="1" zoomScale="85" zoomScaleNormal="85" workbookViewId="0">
      <selection activeCell="A3" sqref="A3:B3"/>
    </sheetView>
  </sheetViews>
  <sheetFormatPr baseColWidth="10" defaultRowHeight="15" x14ac:dyDescent="0.25"/>
  <cols>
    <col min="3" max="3" width="23.85546875" customWidth="1"/>
    <col min="6" max="6" width="16" bestFit="1" customWidth="1"/>
    <col min="9" max="9" width="16" bestFit="1" customWidth="1"/>
    <col min="15" max="15" width="16" bestFit="1" customWidth="1"/>
  </cols>
  <sheetData>
    <row r="1" spans="1:15" ht="23.2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6.5" thickBot="1" x14ac:dyDescent="0.3">
      <c r="A2" s="3"/>
      <c r="B2" s="4"/>
      <c r="C2" s="5"/>
      <c r="D2" s="6" t="s">
        <v>1</v>
      </c>
      <c r="E2" s="7"/>
      <c r="F2" s="7"/>
      <c r="G2" s="7"/>
      <c r="H2" s="8"/>
      <c r="I2" s="9"/>
      <c r="J2" s="10" t="s">
        <v>2</v>
      </c>
      <c r="K2" s="11"/>
      <c r="L2" s="11"/>
      <c r="M2" s="12"/>
      <c r="N2" s="13"/>
      <c r="O2" s="48"/>
    </row>
    <row r="3" spans="1:15" ht="63" x14ac:dyDescent="0.25">
      <c r="A3" s="49" t="s">
        <v>35</v>
      </c>
      <c r="B3" s="50"/>
      <c r="C3" s="14" t="s">
        <v>3</v>
      </c>
      <c r="D3" s="15" t="s">
        <v>4</v>
      </c>
      <c r="E3" s="16" t="s">
        <v>5</v>
      </c>
      <c r="F3" s="17" t="s">
        <v>6</v>
      </c>
      <c r="G3" s="18" t="s">
        <v>7</v>
      </c>
      <c r="H3" s="19" t="s">
        <v>8</v>
      </c>
      <c r="I3" s="20" t="s">
        <v>9</v>
      </c>
      <c r="J3" s="21" t="s">
        <v>10</v>
      </c>
      <c r="K3" s="22" t="s">
        <v>11</v>
      </c>
      <c r="L3" s="23" t="s">
        <v>12</v>
      </c>
      <c r="M3" s="24" t="s">
        <v>13</v>
      </c>
      <c r="N3" s="25" t="s">
        <v>14</v>
      </c>
      <c r="O3" s="26" t="s">
        <v>15</v>
      </c>
    </row>
    <row r="4" spans="1:15" ht="30" x14ac:dyDescent="0.25">
      <c r="A4" s="27" t="s">
        <v>0</v>
      </c>
      <c r="B4" s="28"/>
      <c r="C4" s="29" t="s">
        <v>16</v>
      </c>
      <c r="D4" s="30">
        <v>77.06</v>
      </c>
      <c r="E4" s="31">
        <v>50</v>
      </c>
      <c r="F4" s="32">
        <f t="shared" ref="F4:F19" si="0">D4*E4</f>
        <v>3853</v>
      </c>
      <c r="G4" s="33"/>
      <c r="H4" s="33"/>
      <c r="I4" s="34">
        <f t="shared" ref="I4:I21" si="1">SUM(F4:H4)</f>
        <v>3853</v>
      </c>
      <c r="J4" s="35"/>
      <c r="K4" s="35"/>
      <c r="L4" s="35"/>
      <c r="M4" s="35"/>
      <c r="N4" s="35">
        <f t="shared" ref="N4:N19" si="2">SUM(J4:M4)</f>
        <v>0</v>
      </c>
      <c r="O4" s="36">
        <f t="shared" ref="O4:O19" si="3">I4-N4</f>
        <v>3853</v>
      </c>
    </row>
    <row r="5" spans="1:15" ht="30" x14ac:dyDescent="0.25">
      <c r="A5" s="37"/>
      <c r="B5" s="38"/>
      <c r="C5" s="29" t="s">
        <v>17</v>
      </c>
      <c r="D5" s="30">
        <v>173.34</v>
      </c>
      <c r="E5" s="31">
        <v>50</v>
      </c>
      <c r="F5" s="32">
        <f t="shared" si="0"/>
        <v>8667</v>
      </c>
      <c r="G5" s="33"/>
      <c r="H5" s="33"/>
      <c r="I5" s="34">
        <f t="shared" si="1"/>
        <v>8667</v>
      </c>
      <c r="J5" s="35"/>
      <c r="K5" s="35"/>
      <c r="L5" s="35"/>
      <c r="M5" s="35"/>
      <c r="N5" s="35">
        <f t="shared" si="2"/>
        <v>0</v>
      </c>
      <c r="O5" s="36">
        <f t="shared" si="3"/>
        <v>8667</v>
      </c>
    </row>
    <row r="6" spans="1:15" ht="30" x14ac:dyDescent="0.25">
      <c r="A6" s="37"/>
      <c r="B6" s="38"/>
      <c r="C6" s="29" t="s">
        <v>18</v>
      </c>
      <c r="D6" s="30">
        <v>152.15</v>
      </c>
      <c r="E6" s="31">
        <v>50</v>
      </c>
      <c r="F6" s="32">
        <f t="shared" si="0"/>
        <v>7607.5</v>
      </c>
      <c r="G6" s="33"/>
      <c r="H6" s="33"/>
      <c r="I6" s="34">
        <f t="shared" si="1"/>
        <v>7607.5</v>
      </c>
      <c r="J6" s="35"/>
      <c r="K6" s="35"/>
      <c r="L6" s="35"/>
      <c r="M6" s="35"/>
      <c r="N6" s="35">
        <f t="shared" si="2"/>
        <v>0</v>
      </c>
      <c r="O6" s="36">
        <f t="shared" si="3"/>
        <v>7607.5</v>
      </c>
    </row>
    <row r="7" spans="1:15" ht="30" x14ac:dyDescent="0.25">
      <c r="A7" s="37"/>
      <c r="B7" s="38"/>
      <c r="C7" s="29" t="s">
        <v>19</v>
      </c>
      <c r="D7" s="30">
        <v>241.48</v>
      </c>
      <c r="E7" s="31">
        <v>50</v>
      </c>
      <c r="F7" s="32">
        <f t="shared" si="0"/>
        <v>12074</v>
      </c>
      <c r="G7" s="33"/>
      <c r="H7" s="33"/>
      <c r="I7" s="34">
        <f t="shared" si="1"/>
        <v>12074</v>
      </c>
      <c r="J7" s="35"/>
      <c r="K7" s="35"/>
      <c r="L7" s="35"/>
      <c r="M7" s="35"/>
      <c r="N7" s="35">
        <f t="shared" si="2"/>
        <v>0</v>
      </c>
      <c r="O7" s="36">
        <f t="shared" si="3"/>
        <v>12074</v>
      </c>
    </row>
    <row r="8" spans="1:15" ht="30" x14ac:dyDescent="0.25">
      <c r="A8" s="37"/>
      <c r="B8" s="38"/>
      <c r="C8" s="29" t="s">
        <v>20</v>
      </c>
      <c r="D8" s="30">
        <v>155.47</v>
      </c>
      <c r="E8" s="31">
        <v>50</v>
      </c>
      <c r="F8" s="32">
        <f t="shared" si="0"/>
        <v>7773.5</v>
      </c>
      <c r="G8" s="33"/>
      <c r="H8" s="33"/>
      <c r="I8" s="34">
        <f t="shared" si="1"/>
        <v>7773.5</v>
      </c>
      <c r="J8" s="35"/>
      <c r="K8" s="35"/>
      <c r="L8" s="35"/>
      <c r="M8" s="35"/>
      <c r="N8" s="35">
        <f t="shared" si="2"/>
        <v>0</v>
      </c>
      <c r="O8" s="36">
        <f t="shared" si="3"/>
        <v>7773.5</v>
      </c>
    </row>
    <row r="9" spans="1:15" ht="30" x14ac:dyDescent="0.25">
      <c r="A9" s="37"/>
      <c r="B9" s="38"/>
      <c r="C9" s="29" t="s">
        <v>21</v>
      </c>
      <c r="D9" s="30">
        <v>162.91999999999999</v>
      </c>
      <c r="E9" s="31">
        <v>50</v>
      </c>
      <c r="F9" s="32">
        <f t="shared" si="0"/>
        <v>8145.9999999999991</v>
      </c>
      <c r="G9" s="33"/>
      <c r="H9" s="33"/>
      <c r="I9" s="34">
        <f t="shared" si="1"/>
        <v>8145.9999999999991</v>
      </c>
      <c r="J9" s="35"/>
      <c r="K9" s="35"/>
      <c r="L9" s="35"/>
      <c r="M9" s="35"/>
      <c r="N9" s="35">
        <f t="shared" si="2"/>
        <v>0</v>
      </c>
      <c r="O9" s="36">
        <f t="shared" si="3"/>
        <v>8145.9999999999991</v>
      </c>
    </row>
    <row r="10" spans="1:15" ht="30" x14ac:dyDescent="0.25">
      <c r="A10" s="37"/>
      <c r="B10" s="38"/>
      <c r="C10" s="29" t="s">
        <v>22</v>
      </c>
      <c r="D10" s="30">
        <v>241.7</v>
      </c>
      <c r="E10" s="31">
        <v>50</v>
      </c>
      <c r="F10" s="32">
        <f t="shared" si="0"/>
        <v>12085</v>
      </c>
      <c r="G10" s="33"/>
      <c r="H10" s="33"/>
      <c r="I10" s="34">
        <f t="shared" si="1"/>
        <v>12085</v>
      </c>
      <c r="J10" s="35"/>
      <c r="K10" s="35"/>
      <c r="L10" s="35"/>
      <c r="M10" s="35"/>
      <c r="N10" s="35">
        <f t="shared" si="2"/>
        <v>0</v>
      </c>
      <c r="O10" s="36">
        <f t="shared" si="3"/>
        <v>12085</v>
      </c>
    </row>
    <row r="11" spans="1:15" ht="30" x14ac:dyDescent="0.25">
      <c r="A11" s="37"/>
      <c r="B11" s="38"/>
      <c r="C11" s="29" t="s">
        <v>23</v>
      </c>
      <c r="D11" s="30">
        <v>219.75</v>
      </c>
      <c r="E11" s="31">
        <v>50</v>
      </c>
      <c r="F11" s="32">
        <f t="shared" si="0"/>
        <v>10987.5</v>
      </c>
      <c r="G11" s="33"/>
      <c r="H11" s="33"/>
      <c r="I11" s="34">
        <f t="shared" si="1"/>
        <v>10987.5</v>
      </c>
      <c r="J11" s="35"/>
      <c r="K11" s="35"/>
      <c r="L11" s="35"/>
      <c r="M11" s="35"/>
      <c r="N11" s="35">
        <f t="shared" si="2"/>
        <v>0</v>
      </c>
      <c r="O11" s="36">
        <f t="shared" si="3"/>
        <v>10987.5</v>
      </c>
    </row>
    <row r="12" spans="1:15" ht="30" x14ac:dyDescent="0.25">
      <c r="A12" s="37"/>
      <c r="B12" s="38"/>
      <c r="C12" s="29" t="s">
        <v>24</v>
      </c>
      <c r="D12" s="30">
        <v>226.36</v>
      </c>
      <c r="E12" s="31">
        <v>50</v>
      </c>
      <c r="F12" s="32">
        <f t="shared" si="0"/>
        <v>11318</v>
      </c>
      <c r="G12" s="33"/>
      <c r="H12" s="33"/>
      <c r="I12" s="34">
        <f t="shared" si="1"/>
        <v>11318</v>
      </c>
      <c r="J12" s="35"/>
      <c r="K12" s="35"/>
      <c r="L12" s="35"/>
      <c r="M12" s="35"/>
      <c r="N12" s="35">
        <f t="shared" si="2"/>
        <v>0</v>
      </c>
      <c r="O12" s="36">
        <f t="shared" si="3"/>
        <v>11318</v>
      </c>
    </row>
    <row r="13" spans="1:15" ht="30" x14ac:dyDescent="0.25">
      <c r="A13" s="37"/>
      <c r="B13" s="38"/>
      <c r="C13" s="29" t="s">
        <v>25</v>
      </c>
      <c r="D13" s="30">
        <v>103.18</v>
      </c>
      <c r="E13" s="31">
        <v>50</v>
      </c>
      <c r="F13" s="32">
        <f t="shared" si="0"/>
        <v>5159</v>
      </c>
      <c r="G13" s="33"/>
      <c r="H13" s="33"/>
      <c r="I13" s="34">
        <f t="shared" si="1"/>
        <v>5159</v>
      </c>
      <c r="J13" s="35"/>
      <c r="K13" s="35"/>
      <c r="L13" s="35"/>
      <c r="M13" s="35"/>
      <c r="N13" s="35">
        <f t="shared" si="2"/>
        <v>0</v>
      </c>
      <c r="O13" s="36">
        <f t="shared" si="3"/>
        <v>5159</v>
      </c>
    </row>
    <row r="14" spans="1:15" ht="30" x14ac:dyDescent="0.25">
      <c r="A14" s="37"/>
      <c r="B14" s="38"/>
      <c r="C14" s="29" t="s">
        <v>26</v>
      </c>
      <c r="D14" s="30">
        <v>222.33</v>
      </c>
      <c r="E14" s="31">
        <v>50</v>
      </c>
      <c r="F14" s="32">
        <f t="shared" si="0"/>
        <v>11116.5</v>
      </c>
      <c r="G14" s="33"/>
      <c r="H14" s="33"/>
      <c r="I14" s="34">
        <f t="shared" si="1"/>
        <v>11116.5</v>
      </c>
      <c r="J14" s="35"/>
      <c r="K14" s="35"/>
      <c r="L14" s="35"/>
      <c r="M14" s="35"/>
      <c r="N14" s="35">
        <f t="shared" si="2"/>
        <v>0</v>
      </c>
      <c r="O14" s="36">
        <f t="shared" si="3"/>
        <v>11116.5</v>
      </c>
    </row>
    <row r="15" spans="1:15" ht="30" x14ac:dyDescent="0.25">
      <c r="A15" s="37"/>
      <c r="B15" s="38"/>
      <c r="C15" s="29" t="s">
        <v>27</v>
      </c>
      <c r="D15" s="30">
        <v>140.88</v>
      </c>
      <c r="E15" s="31">
        <v>50</v>
      </c>
      <c r="F15" s="32">
        <f t="shared" si="0"/>
        <v>7044</v>
      </c>
      <c r="G15" s="33"/>
      <c r="H15" s="33"/>
      <c r="I15" s="34">
        <f t="shared" si="1"/>
        <v>7044</v>
      </c>
      <c r="J15" s="35"/>
      <c r="K15" s="35"/>
      <c r="L15" s="35"/>
      <c r="M15" s="35"/>
      <c r="N15" s="35">
        <f t="shared" si="2"/>
        <v>0</v>
      </c>
      <c r="O15" s="36">
        <f t="shared" si="3"/>
        <v>7044</v>
      </c>
    </row>
    <row r="16" spans="1:15" ht="30" x14ac:dyDescent="0.25">
      <c r="A16" s="37"/>
      <c r="B16" s="38"/>
      <c r="C16" s="29" t="s">
        <v>28</v>
      </c>
      <c r="D16" s="30">
        <v>204.3</v>
      </c>
      <c r="E16" s="31"/>
      <c r="F16" s="32">
        <f t="shared" si="0"/>
        <v>0</v>
      </c>
      <c r="G16" s="33"/>
      <c r="H16" s="33"/>
      <c r="I16" s="34">
        <f t="shared" si="1"/>
        <v>0</v>
      </c>
      <c r="J16" s="35"/>
      <c r="K16" s="35"/>
      <c r="L16" s="35"/>
      <c r="M16" s="35"/>
      <c r="N16" s="35">
        <f t="shared" si="2"/>
        <v>0</v>
      </c>
      <c r="O16" s="36">
        <f t="shared" si="3"/>
        <v>0</v>
      </c>
    </row>
    <row r="17" spans="1:15" ht="45" x14ac:dyDescent="0.25">
      <c r="A17" s="39"/>
      <c r="B17" s="40"/>
      <c r="C17" s="29" t="s">
        <v>29</v>
      </c>
      <c r="D17" s="30">
        <v>112.54</v>
      </c>
      <c r="E17" s="31">
        <v>50</v>
      </c>
      <c r="F17" s="32">
        <f t="shared" si="0"/>
        <v>5627</v>
      </c>
      <c r="G17" s="33"/>
      <c r="H17" s="33"/>
      <c r="I17" s="34">
        <f t="shared" si="1"/>
        <v>5627</v>
      </c>
      <c r="J17" s="35"/>
      <c r="K17" s="35"/>
      <c r="L17" s="35"/>
      <c r="M17" s="35"/>
      <c r="N17" s="35">
        <f t="shared" si="2"/>
        <v>0</v>
      </c>
      <c r="O17" s="36">
        <f t="shared" si="3"/>
        <v>5627</v>
      </c>
    </row>
    <row r="18" spans="1:15" ht="30" x14ac:dyDescent="0.25">
      <c r="A18" s="27" t="s">
        <v>0</v>
      </c>
      <c r="B18" s="28"/>
      <c r="C18" s="29" t="s">
        <v>30</v>
      </c>
      <c r="D18" s="30">
        <v>240.97</v>
      </c>
      <c r="E18" s="31">
        <v>50</v>
      </c>
      <c r="F18" s="32">
        <f t="shared" si="0"/>
        <v>12048.5</v>
      </c>
      <c r="G18" s="33"/>
      <c r="H18" s="33"/>
      <c r="I18" s="34">
        <f t="shared" si="1"/>
        <v>12048.5</v>
      </c>
      <c r="J18" s="35"/>
      <c r="K18" s="35"/>
      <c r="L18" s="35"/>
      <c r="M18" s="35"/>
      <c r="N18" s="35">
        <f t="shared" si="2"/>
        <v>0</v>
      </c>
      <c r="O18" s="36">
        <f t="shared" si="3"/>
        <v>12048.5</v>
      </c>
    </row>
    <row r="19" spans="1:15" ht="30" x14ac:dyDescent="0.25">
      <c r="A19" s="37"/>
      <c r="B19" s="38"/>
      <c r="C19" s="29" t="s">
        <v>31</v>
      </c>
      <c r="D19" s="30">
        <v>216.63</v>
      </c>
      <c r="E19" s="31">
        <v>50</v>
      </c>
      <c r="F19" s="32">
        <f t="shared" si="0"/>
        <v>10831.5</v>
      </c>
      <c r="G19" s="33"/>
      <c r="H19" s="33"/>
      <c r="I19" s="34">
        <f t="shared" si="1"/>
        <v>10831.5</v>
      </c>
      <c r="J19" s="35"/>
      <c r="K19" s="35"/>
      <c r="L19" s="35"/>
      <c r="M19" s="35"/>
      <c r="N19" s="35">
        <f t="shared" si="2"/>
        <v>0</v>
      </c>
      <c r="O19" s="36">
        <f t="shared" si="3"/>
        <v>10831.5</v>
      </c>
    </row>
    <row r="20" spans="1:15" ht="15.75" x14ac:dyDescent="0.25">
      <c r="A20" s="37"/>
      <c r="B20" s="38"/>
      <c r="C20" s="29" t="s">
        <v>32</v>
      </c>
      <c r="D20" s="41">
        <v>273.3</v>
      </c>
      <c r="E20" s="31">
        <v>50</v>
      </c>
      <c r="F20" s="42">
        <f>+D20*E20</f>
        <v>13665</v>
      </c>
      <c r="G20" s="33"/>
      <c r="H20" s="33"/>
      <c r="I20" s="34">
        <f t="shared" si="1"/>
        <v>13665</v>
      </c>
      <c r="J20" s="35"/>
      <c r="K20" s="35"/>
      <c r="L20" s="35"/>
      <c r="M20" s="35"/>
      <c r="N20" s="35">
        <f>SUM(J20:M20)</f>
        <v>0</v>
      </c>
      <c r="O20" s="43">
        <f>I20-N20</f>
        <v>13665</v>
      </c>
    </row>
    <row r="21" spans="1:15" ht="30" x14ac:dyDescent="0.25">
      <c r="A21" s="39"/>
      <c r="B21" s="40"/>
      <c r="C21" s="29" t="s">
        <v>33</v>
      </c>
      <c r="D21" s="41">
        <v>243.9</v>
      </c>
      <c r="E21" s="31">
        <v>50</v>
      </c>
      <c r="F21" s="42">
        <f t="shared" ref="F21" si="4">+D21*E21</f>
        <v>12195</v>
      </c>
      <c r="G21" s="33"/>
      <c r="H21" s="33"/>
      <c r="I21" s="34">
        <f t="shared" si="1"/>
        <v>12195</v>
      </c>
      <c r="J21" s="35"/>
      <c r="K21" s="35"/>
      <c r="L21" s="35"/>
      <c r="M21" s="35"/>
      <c r="N21" s="35">
        <f t="shared" ref="N21" si="5">SUM(J21:M21)</f>
        <v>0</v>
      </c>
      <c r="O21" s="43">
        <f t="shared" ref="O21" si="6">I21-N21</f>
        <v>12195</v>
      </c>
    </row>
    <row r="22" spans="1:15" ht="16.5" thickBot="1" x14ac:dyDescent="0.3">
      <c r="A22" s="44" t="s">
        <v>34</v>
      </c>
      <c r="B22" s="45"/>
      <c r="C22" s="45"/>
      <c r="D22" s="45"/>
      <c r="E22" s="46"/>
      <c r="F22" s="47">
        <f>SUM(F4:F21)</f>
        <v>160198</v>
      </c>
      <c r="G22" s="47">
        <f t="shared" ref="G22:O22" si="7">SUM(G4:G21)</f>
        <v>0</v>
      </c>
      <c r="H22" s="47">
        <f t="shared" si="7"/>
        <v>0</v>
      </c>
      <c r="I22" s="47">
        <f t="shared" si="7"/>
        <v>160198</v>
      </c>
      <c r="J22" s="47">
        <f t="shared" si="7"/>
        <v>0</v>
      </c>
      <c r="K22" s="47">
        <f t="shared" si="7"/>
        <v>0</v>
      </c>
      <c r="L22" s="47">
        <f t="shared" si="7"/>
        <v>0</v>
      </c>
      <c r="M22" s="47">
        <f t="shared" si="7"/>
        <v>0</v>
      </c>
      <c r="N22" s="47">
        <f t="shared" si="7"/>
        <v>0</v>
      </c>
      <c r="O22" s="47">
        <f t="shared" si="7"/>
        <v>160198</v>
      </c>
    </row>
  </sheetData>
  <mergeCells count="8">
    <mergeCell ref="A18:B21"/>
    <mergeCell ref="A22:E22"/>
    <mergeCell ref="A3:B3"/>
    <mergeCell ref="A1:O1"/>
    <mergeCell ref="A2:C2"/>
    <mergeCell ref="D2:I2"/>
    <mergeCell ref="J2:N2"/>
    <mergeCell ref="A4:B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</dc:creator>
  <cp:lastModifiedBy>JORGE</cp:lastModifiedBy>
  <dcterms:created xsi:type="dcterms:W3CDTF">2021-02-11T16:57:52Z</dcterms:created>
  <dcterms:modified xsi:type="dcterms:W3CDTF">2021-02-11T17:00:49Z</dcterms:modified>
</cp:coreProperties>
</file>