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TM\Documentos\Fraccion5\h\2019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G21" i="1"/>
  <c r="M20" i="1"/>
  <c r="F20" i="1"/>
  <c r="H20" i="1" s="1"/>
  <c r="N20" i="1" s="1"/>
  <c r="M19" i="1"/>
  <c r="F19" i="1"/>
  <c r="H19" i="1" s="1"/>
  <c r="N19" i="1" s="1"/>
  <c r="M18" i="1"/>
  <c r="F18" i="1"/>
  <c r="H18" i="1" s="1"/>
  <c r="N18" i="1" s="1"/>
  <c r="M17" i="1"/>
  <c r="H17" i="1"/>
  <c r="N17" i="1" s="1"/>
  <c r="F17" i="1"/>
  <c r="M16" i="1"/>
  <c r="F16" i="1"/>
  <c r="H16" i="1" s="1"/>
  <c r="N16" i="1" s="1"/>
  <c r="M15" i="1"/>
  <c r="F15" i="1"/>
  <c r="H15" i="1" s="1"/>
  <c r="M14" i="1"/>
  <c r="F14" i="1"/>
  <c r="H14" i="1" s="1"/>
  <c r="N14" i="1" s="1"/>
  <c r="M13" i="1"/>
  <c r="F13" i="1"/>
  <c r="H13" i="1" s="1"/>
  <c r="N13" i="1" s="1"/>
  <c r="M12" i="1"/>
  <c r="F12" i="1"/>
  <c r="H12" i="1" s="1"/>
  <c r="N12" i="1" s="1"/>
  <c r="M11" i="1"/>
  <c r="F11" i="1"/>
  <c r="H11" i="1" s="1"/>
  <c r="N11" i="1" s="1"/>
  <c r="M10" i="1"/>
  <c r="F10" i="1"/>
  <c r="H10" i="1" s="1"/>
  <c r="N10" i="1" s="1"/>
  <c r="M9" i="1"/>
  <c r="F9" i="1"/>
  <c r="H9" i="1" s="1"/>
  <c r="N9" i="1" s="1"/>
  <c r="M8" i="1"/>
  <c r="F8" i="1"/>
  <c r="H8" i="1" s="1"/>
  <c r="M7" i="1"/>
  <c r="F7" i="1"/>
  <c r="H7" i="1" s="1"/>
  <c r="N7" i="1" s="1"/>
  <c r="M6" i="1"/>
  <c r="F6" i="1"/>
  <c r="H6" i="1" s="1"/>
  <c r="M5" i="1"/>
  <c r="F5" i="1"/>
  <c r="H5" i="1" s="1"/>
  <c r="N5" i="1" s="1"/>
  <c r="M4" i="1"/>
  <c r="F4" i="1"/>
  <c r="F21" i="1" l="1"/>
  <c r="N6" i="1"/>
  <c r="N8" i="1"/>
  <c r="N15" i="1"/>
  <c r="N21" i="1" s="1"/>
  <c r="H4" i="1"/>
  <c r="N4" i="1" s="1"/>
  <c r="M21" i="1"/>
  <c r="H21" i="1"/>
</calcChain>
</file>

<file path=xl/sharedStrings.xml><?xml version="1.0" encoding="utf-8"?>
<sst xmlns="http://schemas.openxmlformats.org/spreadsheetml/2006/main" count="35" uniqueCount="33">
  <si>
    <t>JUBILADOS</t>
  </si>
  <si>
    <t>PRESTACIONES</t>
  </si>
  <si>
    <t>DEDUCCIONES</t>
  </si>
  <si>
    <t>NOMBRE</t>
  </si>
  <si>
    <t>SALARIO DIARIO</t>
  </si>
  <si>
    <t>DIAS TRAB.</t>
  </si>
  <si>
    <t xml:space="preserve">TOTAL </t>
  </si>
  <si>
    <t>SUBS. AL EMPLEO</t>
  </si>
  <si>
    <t>TOTAL PREST.</t>
  </si>
  <si>
    <t>ISR/100%</t>
  </si>
  <si>
    <t>IMSS</t>
  </si>
  <si>
    <t>CUOTA SINDICAL</t>
  </si>
  <si>
    <t>APORT. VOLUNTARIA</t>
  </si>
  <si>
    <t>TOTAL DEDUC.</t>
  </si>
  <si>
    <t>NETO A PAGAR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</si>
  <si>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</si>
  <si>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</si>
  <si>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</si>
  <si>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</si>
  <si>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</si>
  <si>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</si>
  <si>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</si>
  <si>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</si>
  <si>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</si>
  <si>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</si>
  <si>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</si>
  <si>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</si>
  <si>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</si>
  <si>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</si>
  <si>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</si>
  <si>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</si>
  <si>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OSBALDO TORRES URENDA</t>
  </si>
  <si>
    <t>TOTAL NOMINA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</si>
</sst>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 val="singleAccounting"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44" fontId="4" fillId="4" borderId="7" xfId="0" applyNumberFormat="1" applyFont="1" applyFill="1" applyBorder="1" applyAlignment="1">
      <alignment horizontal="center" vertical="center" wrapText="1"/>
    </xf>
    <xf numFmtId="44" fontId="4" fillId="4" borderId="8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44" fontId="5" fillId="0" borderId="9" xfId="1" applyFont="1" applyFill="1" applyBorder="1" applyAlignment="1">
      <alignment vertical="center" wrapText="1"/>
    </xf>
    <xf numFmtId="1" fontId="5" fillId="0" borderId="9" xfId="1" applyNumberFormat="1" applyFont="1" applyFill="1" applyBorder="1" applyAlignment="1">
      <alignment horizontal="center" vertical="center" wrapText="1"/>
    </xf>
    <xf numFmtId="44" fontId="5" fillId="0" borderId="9" xfId="1" applyNumberFormat="1" applyFont="1" applyFill="1" applyBorder="1" applyAlignment="1">
      <alignment horizontal="center" vertical="center" wrapText="1"/>
    </xf>
    <xf numFmtId="44" fontId="2" fillId="0" borderId="9" xfId="0" applyNumberFormat="1" applyFont="1" applyBorder="1" applyAlignment="1">
      <alignment vertical="center"/>
    </xf>
    <xf numFmtId="44" fontId="2" fillId="0" borderId="12" xfId="1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44" fontId="2" fillId="0" borderId="9" xfId="1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4" fontId="4" fillId="0" borderId="18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/>
    <xf numFmtId="0" fontId="2" fillId="3" borderId="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4" fontId="4" fillId="4" borderId="2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4" fontId="3" fillId="4" borderId="3" xfId="1" applyFont="1" applyFill="1" applyBorder="1" applyAlignment="1">
      <alignment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44" fontId="3" fillId="4" borderId="4" xfId="0" applyNumberFormat="1" applyFont="1" applyFill="1" applyBorder="1" applyAlignment="1">
      <alignment horizontal="center" vertical="center" wrapText="1"/>
    </xf>
    <xf numFmtId="44" fontId="3" fillId="4" borderId="5" xfId="0" applyNumberFormat="1" applyFont="1" applyFill="1" applyBorder="1" applyAlignment="1">
      <alignment horizontal="center" vertical="center" wrapText="1"/>
    </xf>
    <xf numFmtId="44" fontId="3" fillId="4" borderId="22" xfId="1" applyFont="1" applyFill="1" applyBorder="1" applyAlignment="1">
      <alignment horizontal="center" vertical="center" wrapText="1"/>
    </xf>
    <xf numFmtId="44" fontId="3" fillId="4" borderId="6" xfId="0" applyNumberFormat="1" applyFont="1" applyFill="1" applyBorder="1" applyAlignment="1">
      <alignment horizontal="center" vertical="center" wrapText="1"/>
    </xf>
    <xf numFmtId="44" fontId="3" fillId="3" borderId="11" xfId="1" applyNumberFormat="1" applyFont="1" applyFill="1" applyBorder="1" applyAlignment="1">
      <alignment horizontal="center" vertical="center" wrapText="1"/>
    </xf>
    <xf numFmtId="44" fontId="6" fillId="0" borderId="23" xfId="1" applyNumberFormat="1" applyFont="1" applyBorder="1" applyAlignment="1">
      <alignment vertical="center"/>
    </xf>
    <xf numFmtId="44" fontId="2" fillId="0" borderId="23" xfId="1" applyNumberFormat="1" applyFont="1" applyBorder="1" applyAlignment="1">
      <alignment vertical="center"/>
    </xf>
    <xf numFmtId="44" fontId="2" fillId="0" borderId="24" xfId="1" applyNumberFormat="1" applyFont="1" applyBorder="1" applyAlignment="1">
      <alignment vertical="center"/>
    </xf>
    <xf numFmtId="44" fontId="2" fillId="0" borderId="14" xfId="1" applyNumberFormat="1" applyFont="1" applyBorder="1" applyAlignment="1">
      <alignment vertical="center"/>
    </xf>
    <xf numFmtId="0" fontId="4" fillId="4" borderId="25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26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wrapText="1"/>
    </xf>
    <xf numFmtId="44" fontId="5" fillId="0" borderId="27" xfId="1" applyFont="1" applyFill="1" applyBorder="1" applyAlignment="1">
      <alignment vertical="center" wrapText="1"/>
    </xf>
    <xf numFmtId="1" fontId="5" fillId="0" borderId="27" xfId="1" applyNumberFormat="1" applyFont="1" applyFill="1" applyBorder="1" applyAlignment="1">
      <alignment horizontal="center" vertical="center" wrapText="1"/>
    </xf>
    <xf numFmtId="44" fontId="5" fillId="0" borderId="27" xfId="1" applyNumberFormat="1" applyFont="1" applyFill="1" applyBorder="1" applyAlignment="1">
      <alignment horizontal="center" vertical="center" wrapText="1"/>
    </xf>
    <xf numFmtId="44" fontId="2" fillId="0" borderId="27" xfId="0" applyNumberFormat="1" applyFont="1" applyBorder="1" applyAlignment="1">
      <alignment vertical="center"/>
    </xf>
    <xf numFmtId="44" fontId="2" fillId="0" borderId="27" xfId="1" applyFont="1" applyBorder="1" applyAlignment="1">
      <alignment vertical="center"/>
    </xf>
    <xf numFmtId="44" fontId="2" fillId="0" borderId="28" xfId="1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K10" sqref="K10"/>
    </sheetView>
  </sheetViews>
  <sheetFormatPr baseColWidth="10" defaultRowHeight="15.75" x14ac:dyDescent="0.25"/>
  <cols>
    <col min="1" max="2" width="11.42578125" style="3"/>
    <col min="3" max="3" width="11.42578125" style="21"/>
    <col min="4" max="4" width="12.85546875" style="3" bestFit="1" customWidth="1"/>
    <col min="5" max="5" width="9.5703125" style="3" bestFit="1" customWidth="1"/>
    <col min="6" max="6" width="18.42578125" style="3" bestFit="1" customWidth="1"/>
    <col min="7" max="7" width="11.42578125" style="3"/>
    <col min="8" max="8" width="18.42578125" style="3" bestFit="1" customWidth="1"/>
    <col min="9" max="13" width="11.42578125" style="3"/>
    <col min="14" max="14" width="18.42578125" style="3" bestFit="1" customWidth="1"/>
    <col min="15" max="16384" width="11.42578125" style="3"/>
  </cols>
  <sheetData>
    <row r="1" spans="1:14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thickBot="1" x14ac:dyDescent="0.3">
      <c r="A2" s="22"/>
      <c r="B2" s="23"/>
      <c r="C2" s="24"/>
      <c r="D2" s="25" t="s">
        <v>1</v>
      </c>
      <c r="E2" s="26"/>
      <c r="F2" s="26"/>
      <c r="G2" s="26"/>
      <c r="H2" s="27"/>
      <c r="I2" s="4" t="s">
        <v>2</v>
      </c>
      <c r="J2" s="5"/>
      <c r="K2" s="5"/>
      <c r="L2" s="5"/>
      <c r="M2" s="28"/>
      <c r="N2" s="29"/>
    </row>
    <row r="3" spans="1:14" ht="39" thickBot="1" x14ac:dyDescent="0.3">
      <c r="A3" s="30"/>
      <c r="B3" s="31"/>
      <c r="C3" s="32" t="s">
        <v>3</v>
      </c>
      <c r="D3" s="33" t="s">
        <v>4</v>
      </c>
      <c r="E3" s="34" t="s">
        <v>5</v>
      </c>
      <c r="F3" s="35" t="s">
        <v>6</v>
      </c>
      <c r="G3" s="35" t="s">
        <v>7</v>
      </c>
      <c r="H3" s="36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8" t="s">
        <v>13</v>
      </c>
      <c r="N3" s="39" t="s">
        <v>14</v>
      </c>
    </row>
    <row r="4" spans="1:14" ht="33.75" x14ac:dyDescent="0.25">
      <c r="A4" s="6" t="s">
        <v>0</v>
      </c>
      <c r="B4" s="7"/>
      <c r="C4" s="20" t="s">
        <v>15</v>
      </c>
      <c r="D4" s="8">
        <v>66.42</v>
      </c>
      <c r="E4" s="9">
        <v>50</v>
      </c>
      <c r="F4" s="10">
        <f>+D4*E4</f>
        <v>3321</v>
      </c>
      <c r="G4" s="11"/>
      <c r="H4" s="11">
        <f>+F4+G4</f>
        <v>3321</v>
      </c>
      <c r="I4" s="12"/>
      <c r="J4" s="12"/>
      <c r="K4" s="12"/>
      <c r="L4" s="12"/>
      <c r="M4" s="11">
        <f>+I4+J4+K4+L4</f>
        <v>0</v>
      </c>
      <c r="N4" s="40">
        <f t="shared" ref="N4:N20" si="0">H4-M4</f>
        <v>3321</v>
      </c>
    </row>
    <row r="5" spans="1:14" ht="33.75" x14ac:dyDescent="0.25">
      <c r="A5" s="13"/>
      <c r="B5" s="14"/>
      <c r="C5" s="20" t="s">
        <v>16</v>
      </c>
      <c r="D5" s="8">
        <v>162</v>
      </c>
      <c r="E5" s="9">
        <v>50</v>
      </c>
      <c r="F5" s="10">
        <f t="shared" ref="F5:F20" si="1">+D5*E5</f>
        <v>8100</v>
      </c>
      <c r="G5" s="11"/>
      <c r="H5" s="11">
        <f t="shared" ref="H5:H20" si="2">+F5+G5</f>
        <v>8100</v>
      </c>
      <c r="I5" s="15"/>
      <c r="J5" s="15"/>
      <c r="K5" s="15"/>
      <c r="L5" s="15"/>
      <c r="M5" s="11">
        <f t="shared" ref="M5:M20" si="3">+I5+J5+K5+L5</f>
        <v>0</v>
      </c>
      <c r="N5" s="41">
        <f t="shared" si="0"/>
        <v>8100</v>
      </c>
    </row>
    <row r="6" spans="1:14" ht="33.75" x14ac:dyDescent="0.25">
      <c r="A6" s="13"/>
      <c r="B6" s="14"/>
      <c r="C6" s="20" t="s">
        <v>17</v>
      </c>
      <c r="D6" s="8">
        <v>142.19999999999999</v>
      </c>
      <c r="E6" s="9">
        <v>50</v>
      </c>
      <c r="F6" s="10">
        <f t="shared" si="1"/>
        <v>7109.9999999999991</v>
      </c>
      <c r="G6" s="11"/>
      <c r="H6" s="11">
        <f t="shared" si="2"/>
        <v>7109.9999999999991</v>
      </c>
      <c r="I6" s="15"/>
      <c r="J6" s="15"/>
      <c r="K6" s="15"/>
      <c r="L6" s="15"/>
      <c r="M6" s="11">
        <f t="shared" si="3"/>
        <v>0</v>
      </c>
      <c r="N6" s="42">
        <f t="shared" si="0"/>
        <v>7109.9999999999991</v>
      </c>
    </row>
    <row r="7" spans="1:14" ht="33.75" x14ac:dyDescent="0.25">
      <c r="A7" s="13"/>
      <c r="B7" s="14"/>
      <c r="C7" s="20" t="s">
        <v>18</v>
      </c>
      <c r="D7" s="8">
        <v>225.69</v>
      </c>
      <c r="E7" s="9">
        <v>50</v>
      </c>
      <c r="F7" s="10">
        <f t="shared" si="1"/>
        <v>11284.5</v>
      </c>
      <c r="G7" s="11"/>
      <c r="H7" s="11">
        <f t="shared" si="2"/>
        <v>11284.5</v>
      </c>
      <c r="I7" s="15"/>
      <c r="J7" s="15"/>
      <c r="K7" s="15"/>
      <c r="L7" s="15"/>
      <c r="M7" s="11">
        <f t="shared" si="3"/>
        <v>0</v>
      </c>
      <c r="N7" s="43">
        <f t="shared" si="0"/>
        <v>11284.5</v>
      </c>
    </row>
    <row r="8" spans="1:14" ht="45" x14ac:dyDescent="0.25">
      <c r="A8" s="13"/>
      <c r="B8" s="14"/>
      <c r="C8" s="20" t="s">
        <v>19</v>
      </c>
      <c r="D8" s="8">
        <v>145.30000000000001</v>
      </c>
      <c r="E8" s="9">
        <v>50</v>
      </c>
      <c r="F8" s="10">
        <f t="shared" si="1"/>
        <v>7265.0000000000009</v>
      </c>
      <c r="G8" s="11"/>
      <c r="H8" s="11">
        <f t="shared" si="2"/>
        <v>7265.0000000000009</v>
      </c>
      <c r="I8" s="15"/>
      <c r="J8" s="15"/>
      <c r="K8" s="15"/>
      <c r="L8" s="15"/>
      <c r="M8" s="11">
        <f t="shared" si="3"/>
        <v>0</v>
      </c>
      <c r="N8" s="41">
        <f t="shared" si="0"/>
        <v>7265.0000000000009</v>
      </c>
    </row>
    <row r="9" spans="1:14" ht="33.75" x14ac:dyDescent="0.25">
      <c r="A9" s="13"/>
      <c r="B9" s="14"/>
      <c r="C9" s="20" t="s">
        <v>20</v>
      </c>
      <c r="D9" s="8">
        <v>154.29</v>
      </c>
      <c r="E9" s="9">
        <v>50</v>
      </c>
      <c r="F9" s="10">
        <f t="shared" si="1"/>
        <v>7714.5</v>
      </c>
      <c r="G9" s="11"/>
      <c r="H9" s="11">
        <f t="shared" si="2"/>
        <v>7714.5</v>
      </c>
      <c r="I9" s="15"/>
      <c r="J9" s="15"/>
      <c r="K9" s="15"/>
      <c r="L9" s="15"/>
      <c r="M9" s="11">
        <f t="shared" si="3"/>
        <v>0</v>
      </c>
      <c r="N9" s="41">
        <f t="shared" si="0"/>
        <v>7714.5</v>
      </c>
    </row>
    <row r="10" spans="1:14" ht="33.75" x14ac:dyDescent="0.25">
      <c r="A10" s="13"/>
      <c r="B10" s="14"/>
      <c r="C10" s="20" t="s">
        <v>21</v>
      </c>
      <c r="D10" s="8">
        <v>152.27000000000001</v>
      </c>
      <c r="E10" s="9">
        <v>50</v>
      </c>
      <c r="F10" s="10">
        <f t="shared" si="1"/>
        <v>7613.5000000000009</v>
      </c>
      <c r="G10" s="11"/>
      <c r="H10" s="11">
        <f t="shared" si="2"/>
        <v>7613.5000000000009</v>
      </c>
      <c r="I10" s="15"/>
      <c r="J10" s="15"/>
      <c r="K10" s="15"/>
      <c r="L10" s="15"/>
      <c r="M10" s="11">
        <f t="shared" si="3"/>
        <v>0</v>
      </c>
      <c r="N10" s="43">
        <f t="shared" si="0"/>
        <v>7613.5000000000009</v>
      </c>
    </row>
    <row r="11" spans="1:14" ht="22.5" x14ac:dyDescent="0.25">
      <c r="A11" s="13"/>
      <c r="B11" s="14"/>
      <c r="C11" s="20" t="s">
        <v>22</v>
      </c>
      <c r="D11" s="8">
        <v>225.89</v>
      </c>
      <c r="E11" s="9">
        <v>50</v>
      </c>
      <c r="F11" s="10">
        <f t="shared" si="1"/>
        <v>11294.5</v>
      </c>
      <c r="G11" s="11"/>
      <c r="H11" s="11">
        <f t="shared" si="2"/>
        <v>11294.5</v>
      </c>
      <c r="I11" s="15"/>
      <c r="J11" s="15"/>
      <c r="K11" s="15"/>
      <c r="L11" s="15"/>
      <c r="M11" s="11">
        <f t="shared" si="3"/>
        <v>0</v>
      </c>
      <c r="N11" s="41">
        <f t="shared" si="0"/>
        <v>11294.5</v>
      </c>
    </row>
    <row r="12" spans="1:14" ht="45" x14ac:dyDescent="0.25">
      <c r="A12" s="13"/>
      <c r="B12" s="14"/>
      <c r="C12" s="20" t="s">
        <v>23</v>
      </c>
      <c r="D12" s="8">
        <v>205.38</v>
      </c>
      <c r="E12" s="9">
        <v>50</v>
      </c>
      <c r="F12" s="10">
        <f t="shared" si="1"/>
        <v>10269</v>
      </c>
      <c r="G12" s="11"/>
      <c r="H12" s="11">
        <f t="shared" si="2"/>
        <v>10269</v>
      </c>
      <c r="I12" s="15"/>
      <c r="J12" s="15"/>
      <c r="K12" s="15"/>
      <c r="L12" s="15"/>
      <c r="M12" s="11">
        <f t="shared" si="3"/>
        <v>0</v>
      </c>
      <c r="N12" s="43">
        <f t="shared" si="0"/>
        <v>10269</v>
      </c>
    </row>
    <row r="13" spans="1:14" ht="33.75" x14ac:dyDescent="0.25">
      <c r="A13" s="13"/>
      <c r="B13" s="14"/>
      <c r="C13" s="20" t="s">
        <v>24</v>
      </c>
      <c r="D13" s="8">
        <v>211.56</v>
      </c>
      <c r="E13" s="9">
        <v>50</v>
      </c>
      <c r="F13" s="10">
        <f t="shared" si="1"/>
        <v>10578</v>
      </c>
      <c r="G13" s="11"/>
      <c r="H13" s="11">
        <f t="shared" si="2"/>
        <v>10578</v>
      </c>
      <c r="I13" s="15"/>
      <c r="J13" s="15"/>
      <c r="K13" s="15"/>
      <c r="L13" s="15"/>
      <c r="M13" s="11">
        <f t="shared" si="3"/>
        <v>0</v>
      </c>
      <c r="N13" s="41">
        <f t="shared" si="0"/>
        <v>10578</v>
      </c>
    </row>
    <row r="14" spans="1:14" ht="22.5" x14ac:dyDescent="0.25">
      <c r="A14" s="13"/>
      <c r="B14" s="14"/>
      <c r="C14" s="20" t="s">
        <v>25</v>
      </c>
      <c r="D14" s="8">
        <v>90.13</v>
      </c>
      <c r="E14" s="9">
        <v>50</v>
      </c>
      <c r="F14" s="10">
        <f t="shared" si="1"/>
        <v>4506.5</v>
      </c>
      <c r="G14" s="11"/>
      <c r="H14" s="11">
        <f t="shared" si="2"/>
        <v>4506.5</v>
      </c>
      <c r="I14" s="15"/>
      <c r="J14" s="15"/>
      <c r="K14" s="15"/>
      <c r="L14" s="15"/>
      <c r="M14" s="11">
        <f t="shared" si="3"/>
        <v>0</v>
      </c>
      <c r="N14" s="41">
        <f t="shared" si="0"/>
        <v>4506.5</v>
      </c>
    </row>
    <row r="15" spans="1:14" ht="33.75" x14ac:dyDescent="0.25">
      <c r="A15" s="13"/>
      <c r="B15" s="14"/>
      <c r="C15" s="20" t="s">
        <v>26</v>
      </c>
      <c r="D15" s="8">
        <v>207.79</v>
      </c>
      <c r="E15" s="9">
        <v>50</v>
      </c>
      <c r="F15" s="10">
        <f t="shared" si="1"/>
        <v>10389.5</v>
      </c>
      <c r="G15" s="11"/>
      <c r="H15" s="11">
        <f t="shared" si="2"/>
        <v>10389.5</v>
      </c>
      <c r="I15" s="15"/>
      <c r="J15" s="15"/>
      <c r="K15" s="15"/>
      <c r="L15" s="15"/>
      <c r="M15" s="11">
        <f t="shared" si="3"/>
        <v>0</v>
      </c>
      <c r="N15" s="43">
        <f t="shared" si="0"/>
        <v>10389.5</v>
      </c>
    </row>
    <row r="16" spans="1:14" ht="33.75" x14ac:dyDescent="0.25">
      <c r="A16" s="13"/>
      <c r="B16" s="14"/>
      <c r="C16" s="20" t="s">
        <v>27</v>
      </c>
      <c r="D16" s="8">
        <v>131.66999999999999</v>
      </c>
      <c r="E16" s="9">
        <v>50</v>
      </c>
      <c r="F16" s="10">
        <f t="shared" si="1"/>
        <v>6583.4999999999991</v>
      </c>
      <c r="G16" s="11"/>
      <c r="H16" s="11">
        <f t="shared" si="2"/>
        <v>6583.4999999999991</v>
      </c>
      <c r="I16" s="15"/>
      <c r="J16" s="15"/>
      <c r="K16" s="15"/>
      <c r="L16" s="15"/>
      <c r="M16" s="11">
        <f t="shared" si="3"/>
        <v>0</v>
      </c>
      <c r="N16" s="41">
        <f t="shared" si="0"/>
        <v>6583.4999999999991</v>
      </c>
    </row>
    <row r="17" spans="1:14" ht="22.5" x14ac:dyDescent="0.25">
      <c r="A17" s="13"/>
      <c r="B17" s="14"/>
      <c r="C17" s="20" t="s">
        <v>28</v>
      </c>
      <c r="D17" s="8">
        <v>190.94</v>
      </c>
      <c r="E17" s="9">
        <v>50</v>
      </c>
      <c r="F17" s="10">
        <f t="shared" si="1"/>
        <v>9547</v>
      </c>
      <c r="G17" s="11"/>
      <c r="H17" s="11">
        <f t="shared" si="2"/>
        <v>9547</v>
      </c>
      <c r="I17" s="15"/>
      <c r="J17" s="15"/>
      <c r="K17" s="15"/>
      <c r="L17" s="15"/>
      <c r="M17" s="11">
        <f t="shared" si="3"/>
        <v>0</v>
      </c>
      <c r="N17" s="41">
        <f t="shared" si="0"/>
        <v>9547</v>
      </c>
    </row>
    <row r="18" spans="1:14" ht="33.75" x14ac:dyDescent="0.25">
      <c r="A18" s="13"/>
      <c r="B18" s="14"/>
      <c r="C18" s="20" t="s">
        <v>29</v>
      </c>
      <c r="D18" s="8">
        <v>105.18</v>
      </c>
      <c r="E18" s="9">
        <v>50</v>
      </c>
      <c r="F18" s="10">
        <f t="shared" si="1"/>
        <v>5259</v>
      </c>
      <c r="G18" s="11"/>
      <c r="H18" s="11">
        <f t="shared" si="2"/>
        <v>5259</v>
      </c>
      <c r="I18" s="15"/>
      <c r="J18" s="15"/>
      <c r="K18" s="15"/>
      <c r="L18" s="15"/>
      <c r="M18" s="11">
        <f t="shared" si="3"/>
        <v>0</v>
      </c>
      <c r="N18" s="41">
        <f t="shared" si="0"/>
        <v>5259</v>
      </c>
    </row>
    <row r="19" spans="1:14" ht="33.75" x14ac:dyDescent="0.25">
      <c r="A19" s="44" t="s">
        <v>0</v>
      </c>
      <c r="B19" s="16"/>
      <c r="C19" s="20" t="s">
        <v>30</v>
      </c>
      <c r="D19" s="8">
        <v>225.21</v>
      </c>
      <c r="E19" s="9">
        <v>50</v>
      </c>
      <c r="F19" s="10">
        <f t="shared" si="1"/>
        <v>11260.5</v>
      </c>
      <c r="G19" s="11"/>
      <c r="H19" s="11">
        <f t="shared" si="2"/>
        <v>11260.5</v>
      </c>
      <c r="I19" s="15"/>
      <c r="J19" s="15"/>
      <c r="K19" s="15"/>
      <c r="L19" s="15"/>
      <c r="M19" s="11">
        <f t="shared" si="3"/>
        <v>0</v>
      </c>
      <c r="N19" s="41">
        <f t="shared" si="0"/>
        <v>11260.5</v>
      </c>
    </row>
    <row r="20" spans="1:14" ht="34.5" thickBot="1" x14ac:dyDescent="0.3">
      <c r="A20" s="45"/>
      <c r="B20" s="46"/>
      <c r="C20" s="47" t="s">
        <v>31</v>
      </c>
      <c r="D20" s="48">
        <v>202.46</v>
      </c>
      <c r="E20" s="49">
        <v>50</v>
      </c>
      <c r="F20" s="50">
        <f t="shared" si="1"/>
        <v>10123</v>
      </c>
      <c r="G20" s="51"/>
      <c r="H20" s="51">
        <f t="shared" si="2"/>
        <v>10123</v>
      </c>
      <c r="I20" s="52"/>
      <c r="J20" s="52"/>
      <c r="K20" s="52"/>
      <c r="L20" s="52"/>
      <c r="M20" s="51">
        <f t="shared" si="3"/>
        <v>0</v>
      </c>
      <c r="N20" s="53">
        <f t="shared" si="0"/>
        <v>10123</v>
      </c>
    </row>
    <row r="21" spans="1:14" ht="16.5" thickBot="1" x14ac:dyDescent="0.3">
      <c r="A21" s="17" t="s">
        <v>32</v>
      </c>
      <c r="B21" s="18"/>
      <c r="C21" s="18"/>
      <c r="D21" s="18"/>
      <c r="E21" s="18"/>
      <c r="F21" s="19">
        <f>SUM(F4:F20)</f>
        <v>142219</v>
      </c>
      <c r="G21" s="19">
        <f t="shared" ref="G21:N21" si="4">SUM(G4:G20)</f>
        <v>0</v>
      </c>
      <c r="H21" s="19">
        <f t="shared" si="4"/>
        <v>142219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19">
        <f t="shared" si="4"/>
        <v>142219</v>
      </c>
    </row>
  </sheetData>
  <mergeCells count="7">
    <mergeCell ref="A19:B20"/>
    <mergeCell ref="A21:E21"/>
    <mergeCell ref="A1:N1"/>
    <mergeCell ref="A2:C2"/>
    <mergeCell ref="D2:H2"/>
    <mergeCell ref="I2:M2"/>
    <mergeCell ref="A4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2020-01-24T20:41:00Z</dcterms:created>
  <dcterms:modified xsi:type="dcterms:W3CDTF">2020-01-24T20:42:40Z</dcterms:modified>
</cp:coreProperties>
</file>